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LINEAS\GENERADORES\"/>
    </mc:Choice>
  </mc:AlternateContent>
  <bookViews>
    <workbookView xWindow="240" yWindow="1035" windowWidth="20115" windowHeight="7035" firstSheet="2" activeTab="8"/>
  </bookViews>
  <sheets>
    <sheet name=" CIM POSTE S" sheetId="131" r:id="rId1"/>
    <sheet name="CIM POSTE D" sheetId="181" r:id="rId2"/>
    <sheet name="Montaje " sheetId="176" r:id="rId3"/>
    <sheet name="Vestido" sheetId="177" r:id="rId4"/>
    <sheet name="Sistema Tierras" sheetId="178" r:id="rId5"/>
    <sheet name="OPGW" sheetId="179" r:id="rId6"/>
    <sheet name="Guarda" sheetId="182" r:id="rId7"/>
    <sheet name="Conductor" sheetId="180" r:id="rId8"/>
    <sheet name="CATALOGO" sheetId="24" r:id="rId9"/>
  </sheets>
  <definedNames>
    <definedName name="_xlnm.Print_Area" localSheetId="0">' CIM POSTE S'!$A$1:$M$43</definedName>
    <definedName name="_xlnm.Print_Area" localSheetId="1">'CIM POSTE D'!$A$1:$M$43</definedName>
    <definedName name="_xlnm.Print_Area" localSheetId="7">Conductor!$A$1:$M$43</definedName>
    <definedName name="_xlnm.Print_Area" localSheetId="6">Guarda!$A$1:$M$43</definedName>
    <definedName name="_xlnm.Print_Area" localSheetId="2">'Montaje '!$A$1:$M$43</definedName>
    <definedName name="_xlnm.Print_Area" localSheetId="5">OPGW!$A$1:$M$43</definedName>
    <definedName name="_xlnm.Print_Area" localSheetId="4">'Sistema Tierras'!$A$1:$M$43</definedName>
    <definedName name="_xlnm.Print_Area" localSheetId="3">Vestido!$A$1:$M$43</definedName>
  </definedNames>
  <calcPr calcId="152511"/>
</workbook>
</file>

<file path=xl/calcChain.xml><?xml version="1.0" encoding="utf-8"?>
<calcChain xmlns="http://schemas.openxmlformats.org/spreadsheetml/2006/main">
  <c r="F15" i="180" l="1"/>
  <c r="K4" i="180"/>
  <c r="K4" i="182"/>
  <c r="K4" i="179"/>
  <c r="K4" i="178"/>
  <c r="K4" i="177"/>
  <c r="K4" i="176"/>
  <c r="K4" i="181"/>
  <c r="K4" i="131"/>
  <c r="A19" i="24" l="1"/>
  <c r="I17" i="182"/>
  <c r="I16" i="182"/>
  <c r="F15" i="182"/>
  <c r="I15" i="182" s="1"/>
  <c r="I14" i="181" l="1"/>
  <c r="I14" i="131"/>
  <c r="A15" i="24" l="1"/>
  <c r="I16" i="180" l="1"/>
  <c r="I15" i="180"/>
  <c r="I18" i="179"/>
  <c r="H18" i="179"/>
  <c r="I17" i="179"/>
  <c r="I16" i="179"/>
  <c r="I15" i="179"/>
  <c r="I16" i="178" l="1"/>
  <c r="I15" i="178"/>
  <c r="I18" i="176" l="1"/>
  <c r="A11" i="24"/>
  <c r="A12" i="24" s="1"/>
  <c r="A13" i="24" s="1"/>
  <c r="A14" i="24" s="1"/>
  <c r="A17" i="24" s="1"/>
  <c r="A18" i="24" s="1"/>
  <c r="A10" i="24"/>
</calcChain>
</file>

<file path=xl/sharedStrings.xml><?xml version="1.0" encoding="utf-8"?>
<sst xmlns="http://schemas.openxmlformats.org/spreadsheetml/2006/main" count="267" uniqueCount="81">
  <si>
    <t>CONTRATO No. ??????????</t>
  </si>
  <si>
    <t xml:space="preserve">NO. DE CONCEPTO: </t>
  </si>
  <si>
    <t>CROQUIS Y OBSERVACIONES</t>
  </si>
  <si>
    <t>CANTIDAD</t>
  </si>
  <si>
    <t>U</t>
  </si>
  <si>
    <t>ELABORO</t>
  </si>
  <si>
    <t>REVISO</t>
  </si>
  <si>
    <t>AUTORIZO</t>
  </si>
  <si>
    <t>ANCHO</t>
  </si>
  <si>
    <t>ALTO</t>
  </si>
  <si>
    <t>LONGITUD</t>
  </si>
  <si>
    <t>VARILLA No.</t>
  </si>
  <si>
    <t>PESO (kg/m)</t>
  </si>
  <si>
    <t>EXCAVACIÓN</t>
  </si>
  <si>
    <t>FORMATO NUMEROS GENERADORES</t>
  </si>
  <si>
    <t>kg</t>
  </si>
  <si>
    <t>m3</t>
  </si>
  <si>
    <t>ESTIMACIÓN DE COSTOS REPRESENTATIVOS DE INVERSIÓN PARA PROYECTOS DE TRANSMISIÓN EN AMÉRICA CENTRAL</t>
  </si>
  <si>
    <t>DESCRIPCIÓN</t>
  </si>
  <si>
    <t xml:space="preserve">PRECIO U  </t>
  </si>
  <si>
    <t>IMPORTE</t>
  </si>
  <si>
    <t>No.</t>
  </si>
  <si>
    <t>km</t>
  </si>
  <si>
    <t>km-L</t>
  </si>
  <si>
    <t>Suministro e instalación de sistema de tierras en torre de acero</t>
  </si>
  <si>
    <t>Apertura de brecha forestal</t>
  </si>
  <si>
    <t>Caminos de acceso</t>
  </si>
  <si>
    <t>VOL</t>
  </si>
  <si>
    <t>UNIDAD</t>
  </si>
  <si>
    <t>TOTAL</t>
  </si>
  <si>
    <t>Aislador de vidrio</t>
  </si>
  <si>
    <t>pza</t>
  </si>
  <si>
    <t>Electrodo para tierra ACS16</t>
  </si>
  <si>
    <t>Alambre ACS4</t>
  </si>
  <si>
    <t>VOLUMEN</t>
  </si>
  <si>
    <t>CANT</t>
  </si>
  <si>
    <t>MATERIAL</t>
  </si>
  <si>
    <t>ESTRUCTURA</t>
  </si>
  <si>
    <t>CONCEPTO</t>
  </si>
  <si>
    <t>Suministro, tendido y tensionado de cable de guarda con fibra óptica OPGW</t>
  </si>
  <si>
    <t>Suministro, tendido y tensionado de cable guarda con fibra óptica OPGW</t>
  </si>
  <si>
    <t>Cable OPGW</t>
  </si>
  <si>
    <t>m</t>
  </si>
  <si>
    <t>Herraje suspensión</t>
  </si>
  <si>
    <t>Herraje tensión</t>
  </si>
  <si>
    <t>Caja empalme</t>
  </si>
  <si>
    <t>Amortiguador</t>
  </si>
  <si>
    <t>Sistema de tierras en torres de acero</t>
  </si>
  <si>
    <t>Estr</t>
  </si>
  <si>
    <t>NUMERO</t>
  </si>
  <si>
    <t>Suministro, tendido y tensionado de cable guarda Alumoweld 7 No. 8</t>
  </si>
  <si>
    <t>Cable Alumoweld 7 No. 8</t>
  </si>
  <si>
    <t>Suministro, tendido y tensionado de cable de guarda Alumoweld 7 No. 8</t>
  </si>
  <si>
    <t>ING. GGM</t>
  </si>
  <si>
    <t>ING. JAGC</t>
  </si>
  <si>
    <t>Dr.JHTH</t>
  </si>
  <si>
    <t>LG-2018-009</t>
  </si>
  <si>
    <t xml:space="preserve">CONTRATO No. </t>
  </si>
  <si>
    <t>CIMENTACIÓN POSTE DE CONCRETO SUSPENSIÓN</t>
  </si>
  <si>
    <t>CIMENTACIÓN POSTE DE CONCRETO DE DEFLEXIÓN</t>
  </si>
  <si>
    <t>Montaje de Postes</t>
  </si>
  <si>
    <t>Cimentación de poste de concreto de suspensión</t>
  </si>
  <si>
    <t>Cimentación de poste de concreto de deflexión</t>
  </si>
  <si>
    <t>Suministro y montaje de poste de concreto</t>
  </si>
  <si>
    <t>POSTE SUSPENSIÓN</t>
  </si>
  <si>
    <t>POSTE DEFLEXIÓN</t>
  </si>
  <si>
    <t>Concreto</t>
  </si>
  <si>
    <t>Vestido de Postes suspensión y remate deflexión</t>
  </si>
  <si>
    <t>6. Vestido Poste suspensión</t>
  </si>
  <si>
    <t>7. Vestido Poste remate-deflexión</t>
  </si>
  <si>
    <t>Grapa suspensión</t>
  </si>
  <si>
    <t>Suministro, tendido y tensionado de cable conductor ACSR 795 1C/F</t>
  </si>
  <si>
    <t>Cable ACSR 795</t>
  </si>
  <si>
    <t>Suministro, tendido y tensionado de cable conductor ACSR 795</t>
  </si>
  <si>
    <t>Conjunto de Tensión</t>
  </si>
  <si>
    <t>1.c.5</t>
  </si>
  <si>
    <t>138 kV - 1C - 1km - ACSR 795 1 C/F Poste de concreto</t>
  </si>
  <si>
    <t>Aislador de pedestal polimérico 138 kV</t>
  </si>
  <si>
    <t xml:space="preserve">Poste </t>
  </si>
  <si>
    <t>Vestido de poste de concreto suspensión, incluye suministro de aislamiento y herrajes necesarios</t>
  </si>
  <si>
    <t>Vestido de poste de concreto remate deflexión, incluye suministro de aislamiento y herrajes necesarios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</si>
</sst>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_-[$€-2]* #,##0.00_-;\-[$€-2]* #,##0.00_-;_-[$€-2]* &quot;-&quot;??_-"/>
    <numFmt numFmtId="165" formatCode="_-* #,##0.00\ _€_-;\-* #,##0.00\ _€_-;_-* &quot;-&quot;??\ _€_-;_-@_-"/>
    <numFmt numFmtId="166" formatCode="0.0"/>
    <numFmt numFmtId="167" formatCode="#,##0.000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233">
    <xf numFmtId="0" fontId="0" fillId="0" borderId="0" xfId="0"/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/>
    </xf>
    <xf numFmtId="0" fontId="5" fillId="0" borderId="20" xfId="0" applyFont="1" applyFill="1" applyBorder="1" applyAlignment="1">
      <alignment vertical="top"/>
    </xf>
    <xf numFmtId="4" fontId="3" fillId="0" borderId="27" xfId="0" applyNumberFormat="1" applyFont="1" applyBorder="1" applyAlignment="1">
      <alignment horizontal="left"/>
    </xf>
    <xf numFmtId="4" fontId="3" fillId="0" borderId="27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4" fontId="3" fillId="0" borderId="34" xfId="0" applyNumberFormat="1" applyFont="1" applyBorder="1" applyAlignment="1">
      <alignment horizontal="center"/>
    </xf>
    <xf numFmtId="4" fontId="3" fillId="0" borderId="35" xfId="0" applyNumberFormat="1" applyFont="1" applyBorder="1" applyAlignment="1">
      <alignment horizontal="center"/>
    </xf>
    <xf numFmtId="43" fontId="3" fillId="0" borderId="0" xfId="1" applyNumberFormat="1" applyFont="1" applyFill="1" applyBorder="1" applyAlignment="1">
      <alignment horizontal="right" vertical="top"/>
    </xf>
    <xf numFmtId="43" fontId="3" fillId="0" borderId="29" xfId="1" applyNumberFormat="1" applyFont="1" applyFill="1" applyBorder="1" applyAlignment="1">
      <alignment horizontal="right" vertical="top"/>
    </xf>
    <xf numFmtId="43" fontId="3" fillId="0" borderId="0" xfId="1" applyNumberFormat="1" applyFont="1" applyFill="1" applyBorder="1" applyAlignment="1">
      <alignment horizontal="left" vertical="top"/>
    </xf>
    <xf numFmtId="4" fontId="9" fillId="3" borderId="37" xfId="0" applyNumberFormat="1" applyFont="1" applyFill="1" applyBorder="1" applyAlignment="1">
      <alignment horizontal="center" vertical="center" wrapText="1"/>
    </xf>
    <xf numFmtId="4" fontId="3" fillId="3" borderId="39" xfId="0" applyNumberFormat="1" applyFont="1" applyFill="1" applyBorder="1" applyAlignment="1">
      <alignment horizontal="center" vertical="center" wrapText="1"/>
    </xf>
    <xf numFmtId="4" fontId="5" fillId="3" borderId="39" xfId="0" applyNumberFormat="1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4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top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32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" fontId="5" fillId="0" borderId="34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4" fontId="5" fillId="0" borderId="35" xfId="0" applyNumberFormat="1" applyFont="1" applyBorder="1" applyAlignment="1">
      <alignment horizontal="center"/>
    </xf>
    <xf numFmtId="4" fontId="3" fillId="0" borderId="34" xfId="0" applyNumberFormat="1" applyFont="1" applyBorder="1" applyAlignment="1"/>
    <xf numFmtId="0" fontId="5" fillId="0" borderId="5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7" fontId="5" fillId="0" borderId="2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43" fontId="3" fillId="0" borderId="49" xfId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 wrapText="1"/>
    </xf>
    <xf numFmtId="0" fontId="13" fillId="4" borderId="37" xfId="0" applyNumberFormat="1" applyFont="1" applyFill="1" applyBorder="1" applyAlignment="1">
      <alignment horizontal="justify" vertical="top" wrapText="1"/>
    </xf>
    <xf numFmtId="49" fontId="13" fillId="4" borderId="37" xfId="0" applyNumberFormat="1" applyFont="1" applyFill="1" applyBorder="1" applyAlignment="1">
      <alignment horizontal="center" vertical="top" wrapText="1"/>
    </xf>
    <xf numFmtId="4" fontId="13" fillId="4" borderId="37" xfId="0" applyNumberFormat="1" applyFont="1" applyFill="1" applyBorder="1" applyAlignment="1">
      <alignment horizontal="right" vertical="top" wrapText="1"/>
    </xf>
    <xf numFmtId="7" fontId="13" fillId="4" borderId="37" xfId="0" applyNumberFormat="1" applyFont="1" applyFill="1" applyBorder="1" applyAlignment="1">
      <alignment horizontal="right" vertical="top" wrapText="1"/>
    </xf>
    <xf numFmtId="168" fontId="13" fillId="0" borderId="37" xfId="1" applyNumberFormat="1" applyFont="1" applyFill="1" applyBorder="1" applyAlignment="1">
      <alignment horizontal="left" vertical="top" wrapText="1"/>
    </xf>
    <xf numFmtId="0" fontId="11" fillId="0" borderId="0" xfId="0" applyFont="1"/>
    <xf numFmtId="0" fontId="3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167" fontId="5" fillId="0" borderId="34" xfId="0" applyNumberFormat="1" applyFont="1" applyBorder="1" applyAlignment="1">
      <alignment horizontal="center"/>
    </xf>
    <xf numFmtId="0" fontId="5" fillId="0" borderId="36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43" fontId="3" fillId="0" borderId="32" xfId="1" applyFont="1" applyFill="1" applyBorder="1" applyAlignment="1">
      <alignment horizontal="left" vertical="center"/>
    </xf>
    <xf numFmtId="0" fontId="8" fillId="0" borderId="27" xfId="0" applyFont="1" applyFill="1" applyBorder="1" applyAlignment="1">
      <alignment vertical="center"/>
    </xf>
    <xf numFmtId="43" fontId="3" fillId="0" borderId="32" xfId="1" applyFont="1" applyFill="1" applyBorder="1" applyAlignment="1">
      <alignment vertical="center"/>
    </xf>
    <xf numFmtId="43" fontId="3" fillId="0" borderId="33" xfId="1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36" xfId="0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3" fillId="0" borderId="18" xfId="0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3" fillId="0" borderId="5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43" fontId="3" fillId="0" borderId="32" xfId="1" applyFont="1" applyFill="1" applyBorder="1" applyAlignment="1">
      <alignment horizontal="center" vertical="center" wrapText="1"/>
    </xf>
    <xf numFmtId="43" fontId="3" fillId="0" borderId="33" xfId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top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top"/>
    </xf>
    <xf numFmtId="4" fontId="5" fillId="3" borderId="40" xfId="0" applyNumberFormat="1" applyFont="1" applyFill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right" vertical="center"/>
    </xf>
    <xf numFmtId="43" fontId="5" fillId="0" borderId="32" xfId="1" applyFont="1" applyFill="1" applyBorder="1" applyAlignment="1">
      <alignment horizontal="center" vertical="center"/>
    </xf>
    <xf numFmtId="43" fontId="5" fillId="0" borderId="33" xfId="1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 wrapText="1"/>
    </xf>
    <xf numFmtId="43" fontId="5" fillId="0" borderId="33" xfId="1" applyFont="1" applyFill="1" applyBorder="1" applyAlignment="1">
      <alignment horizontal="center" vertical="center" wrapText="1"/>
    </xf>
  </cellXfs>
  <cellStyles count="5">
    <cellStyle name="Euro" xfId="2"/>
    <cellStyle name="Millares" xfId="1" builtinId="3"/>
    <cellStyle name="Millares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596151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6" name="Imagen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1743075</xdr:colOff>
      <xdr:row>3</xdr:row>
      <xdr:rowOff>149245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095500" cy="72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1"/>
      <c r="C1" s="132"/>
      <c r="D1" s="132"/>
      <c r="E1" s="132"/>
      <c r="F1" s="132"/>
      <c r="G1" s="132"/>
      <c r="H1" s="132"/>
      <c r="I1" s="132"/>
      <c r="J1" s="132"/>
      <c r="K1" s="133"/>
      <c r="L1" s="137" t="s">
        <v>14</v>
      </c>
      <c r="M1" s="138"/>
    </row>
    <row r="2" spans="2:13" ht="48" customHeight="1" x14ac:dyDescent="0.25">
      <c r="B2" s="134"/>
      <c r="C2" s="135"/>
      <c r="D2" s="135"/>
      <c r="E2" s="135"/>
      <c r="F2" s="135"/>
      <c r="G2" s="135"/>
      <c r="H2" s="135"/>
      <c r="I2" s="135"/>
      <c r="J2" s="135"/>
      <c r="K2" s="136"/>
      <c r="L2" s="139"/>
      <c r="M2" s="140"/>
    </row>
    <row r="3" spans="2:13" ht="15" customHeight="1" x14ac:dyDescent="0.25">
      <c r="B3" s="141" t="s">
        <v>17</v>
      </c>
      <c r="C3" s="142"/>
      <c r="D3" s="142"/>
      <c r="E3" s="142"/>
      <c r="F3" s="142"/>
      <c r="G3" s="142"/>
      <c r="H3" s="142"/>
      <c r="I3" s="142"/>
      <c r="J3" s="143"/>
      <c r="K3" s="46"/>
      <c r="L3" s="47"/>
      <c r="M3" s="48">
        <v>43282</v>
      </c>
    </row>
    <row r="4" spans="2:13" ht="25.5" customHeight="1" x14ac:dyDescent="0.25">
      <c r="B4" s="144"/>
      <c r="C4" s="145"/>
      <c r="D4" s="145"/>
      <c r="E4" s="145"/>
      <c r="F4" s="145"/>
      <c r="G4" s="145"/>
      <c r="H4" s="145"/>
      <c r="I4" s="145"/>
      <c r="J4" s="145"/>
      <c r="K4" s="155" t="str">
        <f>CATALOGO!B6</f>
        <v>138 kV - 1C - 1km - ACSR 795 1 C/F Poste de concreto</v>
      </c>
      <c r="L4" s="156"/>
      <c r="M4" s="157"/>
    </row>
    <row r="5" spans="2:13" x14ac:dyDescent="0.25">
      <c r="B5" s="146"/>
      <c r="C5" s="147"/>
      <c r="D5" s="147"/>
      <c r="E5" s="147"/>
      <c r="F5" s="147"/>
      <c r="G5" s="147"/>
      <c r="H5" s="147"/>
      <c r="I5" s="147"/>
      <c r="J5" s="148"/>
      <c r="K5" s="49"/>
      <c r="L5" s="50"/>
      <c r="M5" s="51"/>
    </row>
    <row r="6" spans="2:13" x14ac:dyDescent="0.25">
      <c r="B6" s="1" t="s">
        <v>0</v>
      </c>
      <c r="C6" s="149" t="s">
        <v>56</v>
      </c>
      <c r="D6" s="149"/>
      <c r="E6" s="36"/>
      <c r="F6" s="150"/>
      <c r="G6" s="150"/>
      <c r="H6" s="150"/>
      <c r="I6" s="150"/>
      <c r="J6" s="151"/>
      <c r="K6" s="152"/>
      <c r="L6" s="153"/>
      <c r="M6" s="154"/>
    </row>
    <row r="7" spans="2:13" x14ac:dyDescent="0.25">
      <c r="B7" s="2" t="s">
        <v>1</v>
      </c>
      <c r="C7" s="3"/>
      <c r="D7" s="27">
        <v>3</v>
      </c>
      <c r="E7" s="4"/>
      <c r="F7" s="158"/>
      <c r="G7" s="158"/>
      <c r="H7" s="158"/>
      <c r="I7" s="158"/>
      <c r="J7" s="159"/>
      <c r="K7" s="152"/>
      <c r="L7" s="153"/>
      <c r="M7" s="154"/>
    </row>
    <row r="8" spans="2:13" ht="20.25" customHeight="1" x14ac:dyDescent="0.25">
      <c r="B8" s="160" t="s">
        <v>58</v>
      </c>
      <c r="C8" s="161"/>
      <c r="D8" s="161"/>
      <c r="E8" s="161"/>
      <c r="F8" s="161"/>
      <c r="G8" s="161"/>
      <c r="H8" s="161"/>
      <c r="I8" s="161"/>
      <c r="J8" s="162"/>
      <c r="K8" s="169" t="s">
        <v>2</v>
      </c>
      <c r="L8" s="170"/>
      <c r="M8" s="171"/>
    </row>
    <row r="9" spans="2:13" ht="20.25" customHeight="1" x14ac:dyDescent="0.25">
      <c r="B9" s="163"/>
      <c r="C9" s="164"/>
      <c r="D9" s="164"/>
      <c r="E9" s="164"/>
      <c r="F9" s="164"/>
      <c r="G9" s="164"/>
      <c r="H9" s="164"/>
      <c r="I9" s="164"/>
      <c r="J9" s="165"/>
      <c r="K9" s="169"/>
      <c r="L9" s="170"/>
      <c r="M9" s="171"/>
    </row>
    <row r="10" spans="2:13" ht="20.25" customHeight="1" x14ac:dyDescent="0.25">
      <c r="B10" s="163"/>
      <c r="C10" s="164"/>
      <c r="D10" s="164"/>
      <c r="E10" s="164"/>
      <c r="F10" s="164"/>
      <c r="G10" s="164"/>
      <c r="H10" s="164"/>
      <c r="I10" s="164"/>
      <c r="J10" s="165"/>
      <c r="K10" s="169"/>
      <c r="L10" s="170"/>
      <c r="M10" s="171"/>
    </row>
    <row r="11" spans="2:13" ht="15.75" thickBot="1" x14ac:dyDescent="0.3">
      <c r="B11" s="166"/>
      <c r="C11" s="167"/>
      <c r="D11" s="167"/>
      <c r="E11" s="167"/>
      <c r="F11" s="167"/>
      <c r="G11" s="167"/>
      <c r="H11" s="167"/>
      <c r="I11" s="167"/>
      <c r="J11" s="168"/>
      <c r="K11" s="169"/>
      <c r="L11" s="170"/>
      <c r="M11" s="171"/>
    </row>
    <row r="12" spans="2:13" ht="15.75" thickBot="1" x14ac:dyDescent="0.3">
      <c r="B12" s="172" t="s">
        <v>38</v>
      </c>
      <c r="C12" s="173"/>
      <c r="D12" s="96" t="s">
        <v>49</v>
      </c>
      <c r="E12" s="97" t="s">
        <v>3</v>
      </c>
      <c r="F12" s="5" t="s">
        <v>8</v>
      </c>
      <c r="G12" s="6" t="s">
        <v>9</v>
      </c>
      <c r="H12" s="5" t="s">
        <v>10</v>
      </c>
      <c r="I12" s="5" t="s">
        <v>29</v>
      </c>
      <c r="J12" s="6" t="s">
        <v>4</v>
      </c>
      <c r="K12" s="7"/>
      <c r="L12" s="7"/>
      <c r="M12" s="8"/>
    </row>
    <row r="13" spans="2:13" ht="15" customHeight="1" x14ac:dyDescent="0.25">
      <c r="B13" s="174"/>
      <c r="C13" s="175"/>
      <c r="D13" s="118"/>
      <c r="E13" s="11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6" t="s">
        <v>13</v>
      </c>
      <c r="C14" s="177"/>
      <c r="D14" s="117">
        <v>1</v>
      </c>
      <c r="E14" s="74">
        <v>2.5</v>
      </c>
      <c r="F14" s="14"/>
      <c r="G14" s="14"/>
      <c r="H14" s="14"/>
      <c r="I14" s="42">
        <f>D14*E14</f>
        <v>2.5</v>
      </c>
      <c r="J14" s="44" t="s">
        <v>16</v>
      </c>
      <c r="K14" s="12"/>
      <c r="L14" s="12"/>
      <c r="M14" s="13"/>
    </row>
    <row r="15" spans="2:13" ht="15" customHeight="1" x14ac:dyDescent="0.25">
      <c r="B15" s="178"/>
      <c r="C15" s="179"/>
      <c r="D15" s="129"/>
      <c r="E15" s="130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78"/>
      <c r="C16" s="179"/>
      <c r="D16" s="98"/>
      <c r="E16" s="99"/>
      <c r="F16" s="14"/>
      <c r="G16" s="14"/>
      <c r="H16" s="14"/>
      <c r="I16" s="42"/>
      <c r="J16" s="44"/>
      <c r="K16" s="12"/>
      <c r="L16" s="12"/>
      <c r="M16" s="13"/>
    </row>
    <row r="17" spans="2:16" ht="15" customHeight="1" x14ac:dyDescent="0.25">
      <c r="B17" s="180"/>
      <c r="C17" s="181"/>
      <c r="D17" s="129"/>
      <c r="E17" s="130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98"/>
      <c r="E18" s="99"/>
      <c r="F18" s="14"/>
      <c r="G18" s="14"/>
      <c r="H18" s="14"/>
      <c r="I18" s="42"/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8"/>
      <c r="C19" s="179"/>
      <c r="D19" s="129"/>
      <c r="E19" s="130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8"/>
      <c r="C20" s="179"/>
      <c r="D20" s="182"/>
      <c r="E20" s="183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8"/>
      <c r="C21" s="179"/>
      <c r="D21" s="182"/>
      <c r="E21" s="183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78"/>
      <c r="C22" s="179"/>
      <c r="D22" s="129"/>
      <c r="E22" s="130"/>
      <c r="F22" s="129"/>
      <c r="G22" s="130"/>
      <c r="H22" s="129"/>
      <c r="I22" s="130"/>
      <c r="J22" s="15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84"/>
      <c r="C23" s="185"/>
      <c r="D23" s="129"/>
      <c r="E23" s="130"/>
      <c r="F23" s="14"/>
      <c r="G23" s="14"/>
      <c r="H23" s="43"/>
      <c r="I23" s="14"/>
      <c r="J23" s="15"/>
      <c r="K23" s="12"/>
      <c r="L23" s="12"/>
      <c r="M23" s="13"/>
    </row>
    <row r="24" spans="2:16" ht="15" customHeight="1" x14ac:dyDescent="0.25">
      <c r="B24" s="178"/>
      <c r="C24" s="179"/>
      <c r="D24" s="119"/>
      <c r="E24" s="120"/>
      <c r="F24" s="14"/>
      <c r="G24" s="14"/>
      <c r="H24" s="14"/>
      <c r="I24" s="42"/>
      <c r="J24" s="44"/>
      <c r="K24" s="12"/>
      <c r="L24" s="12"/>
      <c r="M24" s="13"/>
    </row>
    <row r="25" spans="2:16" ht="15" customHeight="1" x14ac:dyDescent="0.25">
      <c r="B25" s="184"/>
      <c r="C25" s="185"/>
      <c r="D25" s="129"/>
      <c r="E25" s="130"/>
      <c r="F25" s="14"/>
      <c r="G25" s="14"/>
      <c r="H25" s="43"/>
      <c r="I25" s="14"/>
      <c r="J25" s="15"/>
      <c r="K25" s="12"/>
      <c r="L25" s="12"/>
      <c r="M25" s="13"/>
    </row>
    <row r="26" spans="2:16" ht="15" customHeight="1" x14ac:dyDescent="0.25">
      <c r="B26" s="184"/>
      <c r="C26" s="185"/>
      <c r="D26" s="186"/>
      <c r="E26" s="177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4"/>
      <c r="C27" s="185"/>
      <c r="D27" s="119"/>
      <c r="E27" s="120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87"/>
      <c r="C28" s="188"/>
      <c r="D28" s="119"/>
      <c r="E28" s="120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4"/>
      <c r="C29" s="185"/>
      <c r="D29" s="186"/>
      <c r="E29" s="177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4"/>
      <c r="C30" s="185"/>
      <c r="D30" s="186"/>
      <c r="E30" s="177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4"/>
      <c r="C31" s="185"/>
      <c r="D31" s="186"/>
      <c r="E31" s="177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4"/>
      <c r="C32" s="185"/>
      <c r="D32" s="186"/>
      <c r="E32" s="177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4"/>
      <c r="C33" s="185"/>
      <c r="D33" s="186"/>
      <c r="E33" s="177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4"/>
      <c r="C34" s="185"/>
      <c r="D34" s="186"/>
      <c r="E34" s="177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4"/>
      <c r="C35" s="185"/>
      <c r="D35" s="186"/>
      <c r="E35" s="177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4"/>
      <c r="C36" s="185"/>
      <c r="D36" s="186"/>
      <c r="E36" s="177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89"/>
      <c r="C37" s="190"/>
      <c r="D37" s="191"/>
      <c r="E37" s="191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2"/>
      <c r="C38" s="193"/>
      <c r="D38" s="194"/>
      <c r="E38" s="194"/>
      <c r="F38" s="20"/>
      <c r="G38" s="195"/>
      <c r="H38" s="196"/>
      <c r="I38" s="21"/>
      <c r="J38" s="22"/>
      <c r="K38" s="18"/>
      <c r="L38" s="16"/>
      <c r="M38" s="17"/>
    </row>
    <row r="39" spans="2:13" ht="15" customHeight="1" x14ac:dyDescent="0.25">
      <c r="B39" s="197" t="s">
        <v>5</v>
      </c>
      <c r="C39" s="198"/>
      <c r="D39" s="198"/>
      <c r="E39" s="199"/>
      <c r="F39" s="200" t="s">
        <v>6</v>
      </c>
      <c r="G39" s="201"/>
      <c r="H39" s="201"/>
      <c r="I39" s="201"/>
      <c r="J39" s="202"/>
      <c r="K39" s="211" t="s">
        <v>7</v>
      </c>
      <c r="L39" s="212"/>
      <c r="M39" s="23"/>
    </row>
    <row r="40" spans="2:13" ht="15" customHeight="1" x14ac:dyDescent="0.25">
      <c r="B40" s="28"/>
      <c r="C40" s="29"/>
      <c r="D40" s="29"/>
      <c r="E40" s="30"/>
      <c r="F40" s="31"/>
      <c r="G40" s="32"/>
      <c r="H40" s="32"/>
      <c r="I40" s="32"/>
      <c r="J40" s="33"/>
      <c r="K40" s="34"/>
      <c r="L40" s="35"/>
      <c r="M40" s="24"/>
    </row>
    <row r="41" spans="2:13" ht="24" customHeight="1" x14ac:dyDescent="0.25">
      <c r="B41" s="213" t="s">
        <v>53</v>
      </c>
      <c r="C41" s="214"/>
      <c r="D41" s="214"/>
      <c r="E41" s="215"/>
      <c r="F41" s="216" t="s">
        <v>54</v>
      </c>
      <c r="G41" s="217"/>
      <c r="H41" s="217"/>
      <c r="I41" s="217"/>
      <c r="J41" s="218"/>
      <c r="K41" s="219" t="s">
        <v>55</v>
      </c>
      <c r="L41" s="220"/>
      <c r="M41" s="25"/>
    </row>
    <row r="42" spans="2:13" ht="15" customHeight="1" x14ac:dyDescent="0.25">
      <c r="B42" s="221"/>
      <c r="C42" s="222"/>
      <c r="D42" s="222"/>
      <c r="E42" s="223"/>
      <c r="F42" s="216"/>
      <c r="G42" s="217"/>
      <c r="H42" s="217"/>
      <c r="I42" s="217"/>
      <c r="J42" s="218"/>
      <c r="K42" s="224"/>
      <c r="L42" s="225"/>
      <c r="M42" s="24"/>
    </row>
    <row r="43" spans="2:13" ht="15.75" customHeight="1" thickBot="1" x14ac:dyDescent="0.3">
      <c r="B43" s="203"/>
      <c r="C43" s="204"/>
      <c r="D43" s="204"/>
      <c r="E43" s="205"/>
      <c r="F43" s="206"/>
      <c r="G43" s="207"/>
      <c r="H43" s="207"/>
      <c r="I43" s="207"/>
      <c r="J43" s="208"/>
      <c r="K43" s="209"/>
      <c r="L43" s="210"/>
      <c r="M43" s="26"/>
    </row>
  </sheetData>
  <mergeCells count="72">
    <mergeCell ref="B39:E39"/>
    <mergeCell ref="F39:J39"/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  <mergeCell ref="B37:C37"/>
    <mergeCell ref="D37:E37"/>
    <mergeCell ref="B38:C38"/>
    <mergeCell ref="D38:E38"/>
    <mergeCell ref="G38:H38"/>
    <mergeCell ref="B34:C34"/>
    <mergeCell ref="D34:E34"/>
    <mergeCell ref="B35:C35"/>
    <mergeCell ref="D35:E35"/>
    <mergeCell ref="B36:C36"/>
    <mergeCell ref="D36:E36"/>
    <mergeCell ref="B31:C31"/>
    <mergeCell ref="D31:E31"/>
    <mergeCell ref="B32:C32"/>
    <mergeCell ref="D32:E32"/>
    <mergeCell ref="B33:C33"/>
    <mergeCell ref="D33:E33"/>
    <mergeCell ref="B28:C28"/>
    <mergeCell ref="B29:C29"/>
    <mergeCell ref="D29:E29"/>
    <mergeCell ref="B30:C30"/>
    <mergeCell ref="D30:E30"/>
    <mergeCell ref="B25:C25"/>
    <mergeCell ref="D25:E25"/>
    <mergeCell ref="B26:C26"/>
    <mergeCell ref="D26:E26"/>
    <mergeCell ref="B27:C27"/>
    <mergeCell ref="B22:C22"/>
    <mergeCell ref="D22:E22"/>
    <mergeCell ref="B23:C23"/>
    <mergeCell ref="D23:E23"/>
    <mergeCell ref="B24:C24"/>
    <mergeCell ref="B19:C19"/>
    <mergeCell ref="D19:E19"/>
    <mergeCell ref="B20:C20"/>
    <mergeCell ref="D20:E20"/>
    <mergeCell ref="B21:C21"/>
    <mergeCell ref="D21:E21"/>
    <mergeCell ref="B14:C14"/>
    <mergeCell ref="B15:C15"/>
    <mergeCell ref="D15:E15"/>
    <mergeCell ref="B16:C16"/>
    <mergeCell ref="B17:C17"/>
    <mergeCell ref="D17:E17"/>
    <mergeCell ref="F22:G22"/>
    <mergeCell ref="H22:I22"/>
    <mergeCell ref="B1:K2"/>
    <mergeCell ref="L1:M2"/>
    <mergeCell ref="B3:J4"/>
    <mergeCell ref="B5:J5"/>
    <mergeCell ref="C6:D6"/>
    <mergeCell ref="F6:J6"/>
    <mergeCell ref="K6:M6"/>
    <mergeCell ref="K4:M4"/>
    <mergeCell ref="F7:J7"/>
    <mergeCell ref="K7:M7"/>
    <mergeCell ref="B8:J11"/>
    <mergeCell ref="K8:M11"/>
    <mergeCell ref="B12:C12"/>
    <mergeCell ref="B13:C1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Normal="100" zoomScaleSheetLayoutView="100" workbookViewId="0">
      <selection activeCell="G20" sqref="G20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1"/>
      <c r="C1" s="132"/>
      <c r="D1" s="132"/>
      <c r="E1" s="132"/>
      <c r="F1" s="132"/>
      <c r="G1" s="132"/>
      <c r="H1" s="132"/>
      <c r="I1" s="132"/>
      <c r="J1" s="132"/>
      <c r="K1" s="133"/>
      <c r="L1" s="137" t="s">
        <v>14</v>
      </c>
      <c r="M1" s="138"/>
    </row>
    <row r="2" spans="2:13" ht="48" customHeight="1" x14ac:dyDescent="0.25">
      <c r="B2" s="134"/>
      <c r="C2" s="135"/>
      <c r="D2" s="135"/>
      <c r="E2" s="135"/>
      <c r="F2" s="135"/>
      <c r="G2" s="135"/>
      <c r="H2" s="135"/>
      <c r="I2" s="135"/>
      <c r="J2" s="135"/>
      <c r="K2" s="136"/>
      <c r="L2" s="139"/>
      <c r="M2" s="140"/>
    </row>
    <row r="3" spans="2:13" ht="15" customHeight="1" x14ac:dyDescent="0.25">
      <c r="B3" s="141" t="s">
        <v>17</v>
      </c>
      <c r="C3" s="142"/>
      <c r="D3" s="142"/>
      <c r="E3" s="142"/>
      <c r="F3" s="142"/>
      <c r="G3" s="142"/>
      <c r="H3" s="142"/>
      <c r="I3" s="142"/>
      <c r="J3" s="143"/>
      <c r="K3" s="46"/>
      <c r="L3" s="47"/>
      <c r="M3" s="48">
        <v>43282</v>
      </c>
    </row>
    <row r="4" spans="2:13" ht="25.5" customHeight="1" x14ac:dyDescent="0.25">
      <c r="B4" s="144"/>
      <c r="C4" s="145"/>
      <c r="D4" s="145"/>
      <c r="E4" s="145"/>
      <c r="F4" s="145"/>
      <c r="G4" s="145"/>
      <c r="H4" s="145"/>
      <c r="I4" s="145"/>
      <c r="J4" s="145"/>
      <c r="K4" s="155" t="str">
        <f>CATALOGO!B6</f>
        <v>138 kV - 1C - 1km - ACSR 795 1 C/F Poste de concreto</v>
      </c>
      <c r="L4" s="156"/>
      <c r="M4" s="157"/>
    </row>
    <row r="5" spans="2:13" x14ac:dyDescent="0.25">
      <c r="B5" s="146"/>
      <c r="C5" s="147"/>
      <c r="D5" s="147"/>
      <c r="E5" s="147"/>
      <c r="F5" s="147"/>
      <c r="G5" s="147"/>
      <c r="H5" s="147"/>
      <c r="I5" s="147"/>
      <c r="J5" s="148"/>
      <c r="K5" s="49"/>
      <c r="L5" s="50"/>
      <c r="M5" s="51"/>
    </row>
    <row r="6" spans="2:13" x14ac:dyDescent="0.25">
      <c r="B6" s="1" t="s">
        <v>0</v>
      </c>
      <c r="C6" s="149" t="s">
        <v>56</v>
      </c>
      <c r="D6" s="149"/>
      <c r="E6" s="95"/>
      <c r="F6" s="150"/>
      <c r="G6" s="150"/>
      <c r="H6" s="150"/>
      <c r="I6" s="150"/>
      <c r="J6" s="151"/>
      <c r="K6" s="152"/>
      <c r="L6" s="153"/>
      <c r="M6" s="154"/>
    </row>
    <row r="7" spans="2:13" x14ac:dyDescent="0.25">
      <c r="B7" s="2" t="s">
        <v>1</v>
      </c>
      <c r="C7" s="3"/>
      <c r="D7" s="27">
        <v>4</v>
      </c>
      <c r="E7" s="4"/>
      <c r="F7" s="158"/>
      <c r="G7" s="158"/>
      <c r="H7" s="158"/>
      <c r="I7" s="158"/>
      <c r="J7" s="159"/>
      <c r="K7" s="152"/>
      <c r="L7" s="153"/>
      <c r="M7" s="154"/>
    </row>
    <row r="8" spans="2:13" ht="20.25" customHeight="1" x14ac:dyDescent="0.25">
      <c r="B8" s="160" t="s">
        <v>59</v>
      </c>
      <c r="C8" s="161"/>
      <c r="D8" s="161"/>
      <c r="E8" s="161"/>
      <c r="F8" s="161"/>
      <c r="G8" s="161"/>
      <c r="H8" s="161"/>
      <c r="I8" s="161"/>
      <c r="J8" s="162"/>
      <c r="K8" s="169" t="s">
        <v>2</v>
      </c>
      <c r="L8" s="170"/>
      <c r="M8" s="171"/>
    </row>
    <row r="9" spans="2:13" ht="20.25" customHeight="1" x14ac:dyDescent="0.25">
      <c r="B9" s="163"/>
      <c r="C9" s="164"/>
      <c r="D9" s="164"/>
      <c r="E9" s="164"/>
      <c r="F9" s="164"/>
      <c r="G9" s="164"/>
      <c r="H9" s="164"/>
      <c r="I9" s="164"/>
      <c r="J9" s="165"/>
      <c r="K9" s="169"/>
      <c r="L9" s="170"/>
      <c r="M9" s="171"/>
    </row>
    <row r="10" spans="2:13" ht="20.25" customHeight="1" x14ac:dyDescent="0.25">
      <c r="B10" s="163"/>
      <c r="C10" s="164"/>
      <c r="D10" s="164"/>
      <c r="E10" s="164"/>
      <c r="F10" s="164"/>
      <c r="G10" s="164"/>
      <c r="H10" s="164"/>
      <c r="I10" s="164"/>
      <c r="J10" s="165"/>
      <c r="K10" s="169"/>
      <c r="L10" s="170"/>
      <c r="M10" s="171"/>
    </row>
    <row r="11" spans="2:13" ht="15.75" thickBot="1" x14ac:dyDescent="0.3">
      <c r="B11" s="166"/>
      <c r="C11" s="167"/>
      <c r="D11" s="167"/>
      <c r="E11" s="167"/>
      <c r="F11" s="167"/>
      <c r="G11" s="167"/>
      <c r="H11" s="167"/>
      <c r="I11" s="167"/>
      <c r="J11" s="168"/>
      <c r="K11" s="169"/>
      <c r="L11" s="170"/>
      <c r="M11" s="171"/>
    </row>
    <row r="12" spans="2:13" ht="15.75" thickBot="1" x14ac:dyDescent="0.3">
      <c r="B12" s="172" t="s">
        <v>38</v>
      </c>
      <c r="C12" s="173"/>
      <c r="D12" s="96" t="s">
        <v>49</v>
      </c>
      <c r="E12" s="97" t="s">
        <v>3</v>
      </c>
      <c r="F12" s="5" t="s">
        <v>8</v>
      </c>
      <c r="G12" s="6" t="s">
        <v>9</v>
      </c>
      <c r="H12" s="5" t="s">
        <v>10</v>
      </c>
      <c r="I12" s="5" t="s">
        <v>29</v>
      </c>
      <c r="J12" s="6" t="s">
        <v>4</v>
      </c>
      <c r="K12" s="7"/>
      <c r="L12" s="7"/>
      <c r="M12" s="8"/>
    </row>
    <row r="13" spans="2:13" ht="15" customHeight="1" x14ac:dyDescent="0.25">
      <c r="B13" s="174"/>
      <c r="C13" s="175"/>
      <c r="D13" s="118"/>
      <c r="E13" s="11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6" t="s">
        <v>13</v>
      </c>
      <c r="C14" s="177"/>
      <c r="D14" s="117">
        <v>1</v>
      </c>
      <c r="E14" s="74">
        <v>2.5</v>
      </c>
      <c r="F14" s="14"/>
      <c r="G14" s="14"/>
      <c r="H14" s="14"/>
      <c r="I14" s="42">
        <f>D14*E14</f>
        <v>2.5</v>
      </c>
      <c r="J14" s="44" t="s">
        <v>16</v>
      </c>
      <c r="K14" s="12"/>
      <c r="L14" s="12"/>
      <c r="M14" s="13"/>
    </row>
    <row r="15" spans="2:13" ht="15" customHeight="1" x14ac:dyDescent="0.25">
      <c r="B15" s="178"/>
      <c r="C15" s="179"/>
      <c r="D15" s="129"/>
      <c r="E15" s="130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78"/>
      <c r="C16" s="179"/>
      <c r="D16" s="98"/>
      <c r="E16" s="99"/>
      <c r="F16" s="14"/>
      <c r="G16" s="14"/>
      <c r="H16" s="14"/>
      <c r="I16" s="42"/>
      <c r="J16" s="44"/>
      <c r="K16" s="12"/>
      <c r="L16" s="12"/>
      <c r="M16" s="13"/>
    </row>
    <row r="17" spans="2:16" ht="15" customHeight="1" x14ac:dyDescent="0.25">
      <c r="B17" s="180"/>
      <c r="C17" s="181"/>
      <c r="D17" s="129"/>
      <c r="E17" s="130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98"/>
      <c r="E18" s="99"/>
      <c r="F18" s="14"/>
      <c r="G18" s="14"/>
      <c r="H18" s="14"/>
      <c r="I18" s="42"/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8"/>
      <c r="C19" s="179"/>
      <c r="D19" s="129"/>
      <c r="E19" s="130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8"/>
      <c r="C20" s="179"/>
      <c r="D20" s="182"/>
      <c r="E20" s="183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8"/>
      <c r="C21" s="179"/>
      <c r="D21" s="182"/>
      <c r="E21" s="183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78"/>
      <c r="C22" s="179"/>
      <c r="D22" s="129"/>
      <c r="E22" s="130"/>
      <c r="F22" s="129"/>
      <c r="G22" s="130"/>
      <c r="H22" s="129"/>
      <c r="I22" s="130"/>
      <c r="J22" s="15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84"/>
      <c r="C23" s="185"/>
      <c r="D23" s="129"/>
      <c r="E23" s="130"/>
      <c r="F23" s="14"/>
      <c r="G23" s="14"/>
      <c r="H23" s="43"/>
      <c r="I23" s="14"/>
      <c r="J23" s="15"/>
      <c r="K23" s="12"/>
      <c r="L23" s="12"/>
      <c r="M23" s="13"/>
    </row>
    <row r="24" spans="2:16" ht="15" customHeight="1" x14ac:dyDescent="0.25">
      <c r="B24" s="178"/>
      <c r="C24" s="179"/>
      <c r="D24" s="119"/>
      <c r="E24" s="120"/>
      <c r="F24" s="14"/>
      <c r="G24" s="14"/>
      <c r="H24" s="14"/>
      <c r="I24" s="42"/>
      <c r="J24" s="44"/>
      <c r="K24" s="12"/>
      <c r="L24" s="12"/>
      <c r="M24" s="13"/>
    </row>
    <row r="25" spans="2:16" ht="15" customHeight="1" x14ac:dyDescent="0.25">
      <c r="B25" s="184"/>
      <c r="C25" s="185"/>
      <c r="D25" s="129"/>
      <c r="E25" s="130"/>
      <c r="F25" s="14"/>
      <c r="G25" s="14"/>
      <c r="H25" s="43"/>
      <c r="I25" s="14"/>
      <c r="J25" s="15"/>
      <c r="K25" s="12"/>
      <c r="L25" s="12"/>
      <c r="M25" s="13"/>
    </row>
    <row r="26" spans="2:16" ht="15" customHeight="1" x14ac:dyDescent="0.25">
      <c r="B26" s="184"/>
      <c r="C26" s="185"/>
      <c r="D26" s="186"/>
      <c r="E26" s="177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4"/>
      <c r="C27" s="185"/>
      <c r="D27" s="119"/>
      <c r="E27" s="120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87"/>
      <c r="C28" s="188"/>
      <c r="D28" s="119"/>
      <c r="E28" s="120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4"/>
      <c r="C29" s="185"/>
      <c r="D29" s="186"/>
      <c r="E29" s="177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4"/>
      <c r="C30" s="185"/>
      <c r="D30" s="186"/>
      <c r="E30" s="177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4"/>
      <c r="C31" s="185"/>
      <c r="D31" s="186"/>
      <c r="E31" s="177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4"/>
      <c r="C32" s="185"/>
      <c r="D32" s="186"/>
      <c r="E32" s="177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4"/>
      <c r="C33" s="185"/>
      <c r="D33" s="186"/>
      <c r="E33" s="177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4"/>
      <c r="C34" s="185"/>
      <c r="D34" s="186"/>
      <c r="E34" s="177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4"/>
      <c r="C35" s="185"/>
      <c r="D35" s="186"/>
      <c r="E35" s="177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4"/>
      <c r="C36" s="185"/>
      <c r="D36" s="186"/>
      <c r="E36" s="177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89"/>
      <c r="C37" s="190"/>
      <c r="D37" s="191"/>
      <c r="E37" s="191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2"/>
      <c r="C38" s="193"/>
      <c r="D38" s="194"/>
      <c r="E38" s="194"/>
      <c r="F38" s="20"/>
      <c r="G38" s="195"/>
      <c r="H38" s="196"/>
      <c r="I38" s="21"/>
      <c r="J38" s="22"/>
      <c r="K38" s="18"/>
      <c r="L38" s="16"/>
      <c r="M38" s="17"/>
    </row>
    <row r="39" spans="2:13" ht="15" customHeight="1" x14ac:dyDescent="0.25">
      <c r="B39" s="197" t="s">
        <v>5</v>
      </c>
      <c r="C39" s="198"/>
      <c r="D39" s="198"/>
      <c r="E39" s="199"/>
      <c r="F39" s="200" t="s">
        <v>6</v>
      </c>
      <c r="G39" s="201"/>
      <c r="H39" s="201"/>
      <c r="I39" s="201"/>
      <c r="J39" s="202"/>
      <c r="K39" s="211" t="s">
        <v>7</v>
      </c>
      <c r="L39" s="212"/>
      <c r="M39" s="23"/>
    </row>
    <row r="40" spans="2:13" ht="15" customHeight="1" x14ac:dyDescent="0.25">
      <c r="B40" s="100"/>
      <c r="C40" s="101"/>
      <c r="D40" s="101"/>
      <c r="E40" s="102"/>
      <c r="F40" s="103"/>
      <c r="G40" s="104"/>
      <c r="H40" s="104"/>
      <c r="I40" s="104"/>
      <c r="J40" s="105"/>
      <c r="K40" s="106"/>
      <c r="L40" s="107"/>
      <c r="M40" s="24"/>
    </row>
    <row r="41" spans="2:13" ht="24" customHeight="1" x14ac:dyDescent="0.25">
      <c r="B41" s="213" t="s">
        <v>53</v>
      </c>
      <c r="C41" s="214"/>
      <c r="D41" s="214"/>
      <c r="E41" s="215"/>
      <c r="F41" s="216" t="s">
        <v>54</v>
      </c>
      <c r="G41" s="217"/>
      <c r="H41" s="217"/>
      <c r="I41" s="217"/>
      <c r="J41" s="218"/>
      <c r="K41" s="219" t="s">
        <v>55</v>
      </c>
      <c r="L41" s="220"/>
      <c r="M41" s="25"/>
    </row>
    <row r="42" spans="2:13" ht="15" customHeight="1" x14ac:dyDescent="0.25">
      <c r="B42" s="221"/>
      <c r="C42" s="222"/>
      <c r="D42" s="222"/>
      <c r="E42" s="223"/>
      <c r="F42" s="216"/>
      <c r="G42" s="217"/>
      <c r="H42" s="217"/>
      <c r="I42" s="217"/>
      <c r="J42" s="218"/>
      <c r="K42" s="224"/>
      <c r="L42" s="225"/>
      <c r="M42" s="24"/>
    </row>
    <row r="43" spans="2:13" ht="15.75" customHeight="1" thickBot="1" x14ac:dyDescent="0.3">
      <c r="B43" s="203"/>
      <c r="C43" s="204"/>
      <c r="D43" s="204"/>
      <c r="E43" s="205"/>
      <c r="F43" s="206"/>
      <c r="G43" s="207"/>
      <c r="H43" s="207"/>
      <c r="I43" s="207"/>
      <c r="J43" s="208"/>
      <c r="K43" s="209"/>
      <c r="L43" s="210"/>
      <c r="M43" s="26"/>
    </row>
  </sheetData>
  <mergeCells count="72">
    <mergeCell ref="B13:C13"/>
    <mergeCell ref="B1:K2"/>
    <mergeCell ref="L1:M2"/>
    <mergeCell ref="B3:J4"/>
    <mergeCell ref="K4:M4"/>
    <mergeCell ref="B5:J5"/>
    <mergeCell ref="C6:D6"/>
    <mergeCell ref="F6:J6"/>
    <mergeCell ref="K6:M6"/>
    <mergeCell ref="F7:J7"/>
    <mergeCell ref="K7:M7"/>
    <mergeCell ref="B8:J11"/>
    <mergeCell ref="K8:M11"/>
    <mergeCell ref="B12:C12"/>
    <mergeCell ref="B14:C14"/>
    <mergeCell ref="B15:C15"/>
    <mergeCell ref="D15:E15"/>
    <mergeCell ref="B16:C16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F22:G22"/>
    <mergeCell ref="H22:I22"/>
    <mergeCell ref="B23:C23"/>
    <mergeCell ref="D23:E23"/>
    <mergeCell ref="B31:C31"/>
    <mergeCell ref="D31:E31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32:C32"/>
    <mergeCell ref="D32:E32"/>
    <mergeCell ref="B33:C33"/>
    <mergeCell ref="D33:E33"/>
    <mergeCell ref="B34:C34"/>
    <mergeCell ref="D34:E34"/>
    <mergeCell ref="K39:L39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43:E43"/>
    <mergeCell ref="F43:J43"/>
    <mergeCell ref="K43:L43"/>
    <mergeCell ref="B41:E41"/>
    <mergeCell ref="F41:J41"/>
    <mergeCell ref="K41:L41"/>
    <mergeCell ref="B42:E42"/>
    <mergeCell ref="F42:J42"/>
    <mergeCell ref="K42:L4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="106" zoomScaleNormal="100" zoomScaleSheetLayoutView="106" workbookViewId="0">
      <selection activeCell="F15" sqref="F15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1"/>
      <c r="C1" s="132"/>
      <c r="D1" s="132"/>
      <c r="E1" s="132"/>
      <c r="F1" s="132"/>
      <c r="G1" s="132"/>
      <c r="H1" s="132"/>
      <c r="I1" s="132"/>
      <c r="J1" s="132"/>
      <c r="K1" s="133"/>
      <c r="L1" s="137" t="s">
        <v>14</v>
      </c>
      <c r="M1" s="138"/>
    </row>
    <row r="2" spans="2:13" ht="48" customHeight="1" x14ac:dyDescent="0.25">
      <c r="B2" s="134"/>
      <c r="C2" s="135"/>
      <c r="D2" s="135"/>
      <c r="E2" s="135"/>
      <c r="F2" s="135"/>
      <c r="G2" s="135"/>
      <c r="H2" s="135"/>
      <c r="I2" s="135"/>
      <c r="J2" s="135"/>
      <c r="K2" s="136"/>
      <c r="L2" s="139"/>
      <c r="M2" s="140"/>
    </row>
    <row r="3" spans="2:13" ht="15" customHeight="1" x14ac:dyDescent="0.25">
      <c r="B3" s="141" t="s">
        <v>17</v>
      </c>
      <c r="C3" s="142"/>
      <c r="D3" s="142"/>
      <c r="E3" s="142"/>
      <c r="F3" s="142"/>
      <c r="G3" s="142"/>
      <c r="H3" s="142"/>
      <c r="I3" s="142"/>
      <c r="J3" s="143"/>
      <c r="K3" s="46"/>
      <c r="L3" s="47"/>
      <c r="M3" s="48">
        <v>43282</v>
      </c>
    </row>
    <row r="4" spans="2:13" ht="25.5" customHeight="1" x14ac:dyDescent="0.25">
      <c r="B4" s="144"/>
      <c r="C4" s="145"/>
      <c r="D4" s="145"/>
      <c r="E4" s="145"/>
      <c r="F4" s="145"/>
      <c r="G4" s="145"/>
      <c r="H4" s="145"/>
      <c r="I4" s="145"/>
      <c r="J4" s="145"/>
      <c r="K4" s="155" t="str">
        <f>CATALOGO!B6</f>
        <v>138 kV - 1C - 1km - ACSR 795 1 C/F Poste de concreto</v>
      </c>
      <c r="L4" s="156"/>
      <c r="M4" s="157"/>
    </row>
    <row r="5" spans="2:13" x14ac:dyDescent="0.25">
      <c r="B5" s="146"/>
      <c r="C5" s="147"/>
      <c r="D5" s="147"/>
      <c r="E5" s="147"/>
      <c r="F5" s="147"/>
      <c r="G5" s="147"/>
      <c r="H5" s="147"/>
      <c r="I5" s="147"/>
      <c r="J5" s="148"/>
      <c r="K5" s="49"/>
      <c r="L5" s="50"/>
      <c r="M5" s="51"/>
    </row>
    <row r="6" spans="2:13" x14ac:dyDescent="0.25">
      <c r="B6" s="1" t="s">
        <v>57</v>
      </c>
      <c r="C6" s="149" t="s">
        <v>56</v>
      </c>
      <c r="D6" s="149"/>
      <c r="E6" s="52"/>
      <c r="F6" s="150"/>
      <c r="G6" s="150"/>
      <c r="H6" s="150"/>
      <c r="I6" s="150"/>
      <c r="J6" s="151"/>
      <c r="K6" s="152"/>
      <c r="L6" s="153"/>
      <c r="M6" s="154"/>
    </row>
    <row r="7" spans="2:13" x14ac:dyDescent="0.25">
      <c r="B7" s="2" t="s">
        <v>1</v>
      </c>
      <c r="C7" s="3"/>
      <c r="D7" s="27">
        <v>5</v>
      </c>
      <c r="E7" s="4"/>
      <c r="F7" s="158"/>
      <c r="G7" s="158"/>
      <c r="H7" s="158"/>
      <c r="I7" s="158"/>
      <c r="J7" s="159"/>
      <c r="K7" s="152"/>
      <c r="L7" s="153"/>
      <c r="M7" s="154"/>
    </row>
    <row r="8" spans="2:13" ht="20.25" customHeight="1" x14ac:dyDescent="0.25">
      <c r="B8" s="160" t="s">
        <v>60</v>
      </c>
      <c r="C8" s="161"/>
      <c r="D8" s="161"/>
      <c r="E8" s="161"/>
      <c r="F8" s="161"/>
      <c r="G8" s="161"/>
      <c r="H8" s="161"/>
      <c r="I8" s="161"/>
      <c r="J8" s="162"/>
      <c r="K8" s="169" t="s">
        <v>2</v>
      </c>
      <c r="L8" s="170"/>
      <c r="M8" s="171"/>
    </row>
    <row r="9" spans="2:13" ht="20.25" customHeight="1" x14ac:dyDescent="0.25">
      <c r="B9" s="163"/>
      <c r="C9" s="164"/>
      <c r="D9" s="164"/>
      <c r="E9" s="164"/>
      <c r="F9" s="164"/>
      <c r="G9" s="164"/>
      <c r="H9" s="164"/>
      <c r="I9" s="164"/>
      <c r="J9" s="165"/>
      <c r="K9" s="169"/>
      <c r="L9" s="170"/>
      <c r="M9" s="171"/>
    </row>
    <row r="10" spans="2:13" ht="20.25" customHeight="1" x14ac:dyDescent="0.25">
      <c r="B10" s="163"/>
      <c r="C10" s="164"/>
      <c r="D10" s="164"/>
      <c r="E10" s="164"/>
      <c r="F10" s="164"/>
      <c r="G10" s="164"/>
      <c r="H10" s="164"/>
      <c r="I10" s="164"/>
      <c r="J10" s="165"/>
      <c r="K10" s="169"/>
      <c r="L10" s="170"/>
      <c r="M10" s="171"/>
    </row>
    <row r="11" spans="2:13" ht="15.75" thickBot="1" x14ac:dyDescent="0.3">
      <c r="B11" s="166"/>
      <c r="C11" s="167"/>
      <c r="D11" s="167"/>
      <c r="E11" s="167"/>
      <c r="F11" s="167"/>
      <c r="G11" s="167"/>
      <c r="H11" s="167"/>
      <c r="I11" s="167"/>
      <c r="J11" s="168"/>
      <c r="K11" s="169"/>
      <c r="L11" s="170"/>
      <c r="M11" s="171"/>
    </row>
    <row r="12" spans="2:13" ht="15.75" thickBot="1" x14ac:dyDescent="0.3">
      <c r="B12" s="172" t="s">
        <v>37</v>
      </c>
      <c r="C12" s="173"/>
      <c r="D12" s="172" t="s">
        <v>36</v>
      </c>
      <c r="E12" s="173"/>
      <c r="F12" s="5" t="s">
        <v>27</v>
      </c>
      <c r="G12" s="6" t="s">
        <v>28</v>
      </c>
      <c r="H12" s="5" t="s">
        <v>3</v>
      </c>
      <c r="I12" s="5" t="s">
        <v>29</v>
      </c>
      <c r="J12" s="6" t="s">
        <v>4</v>
      </c>
      <c r="K12" s="7"/>
      <c r="L12" s="7"/>
      <c r="M12" s="8"/>
    </row>
    <row r="13" spans="2:13" ht="15" customHeight="1" x14ac:dyDescent="0.25">
      <c r="B13" s="174"/>
      <c r="C13" s="17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6" t="s">
        <v>64</v>
      </c>
      <c r="C14" s="177"/>
      <c r="D14" s="226" t="s">
        <v>66</v>
      </c>
      <c r="E14" s="227"/>
      <c r="F14" s="14"/>
      <c r="G14" s="14"/>
      <c r="H14" s="14"/>
      <c r="I14" s="14">
        <v>6</v>
      </c>
      <c r="J14" s="15" t="s">
        <v>31</v>
      </c>
      <c r="K14" s="12"/>
      <c r="L14" s="12"/>
      <c r="M14" s="13"/>
    </row>
    <row r="15" spans="2:13" ht="15" customHeight="1" x14ac:dyDescent="0.25">
      <c r="B15" s="178"/>
      <c r="C15" s="179"/>
      <c r="D15" s="129"/>
      <c r="E15" s="130"/>
      <c r="F15" s="14"/>
      <c r="G15" s="14"/>
      <c r="H15" s="14"/>
      <c r="I15" s="14"/>
      <c r="J15" s="15"/>
      <c r="K15" s="12"/>
      <c r="L15" s="12"/>
      <c r="M15" s="13"/>
    </row>
    <row r="16" spans="2:13" ht="15" customHeight="1" x14ac:dyDescent="0.25">
      <c r="B16" s="178" t="s">
        <v>65</v>
      </c>
      <c r="C16" s="179"/>
      <c r="D16" s="226" t="s">
        <v>66</v>
      </c>
      <c r="E16" s="227"/>
      <c r="F16" s="14"/>
      <c r="G16" s="14"/>
      <c r="H16" s="14"/>
      <c r="I16" s="14">
        <v>2</v>
      </c>
      <c r="J16" s="15" t="s">
        <v>31</v>
      </c>
      <c r="K16" s="12"/>
      <c r="L16" s="12"/>
      <c r="M16" s="13"/>
    </row>
    <row r="17" spans="2:16" ht="15" customHeight="1" x14ac:dyDescent="0.25">
      <c r="B17" s="180"/>
      <c r="C17" s="181"/>
      <c r="D17" s="129"/>
      <c r="E17" s="130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53"/>
      <c r="E18" s="54"/>
      <c r="F18" s="14"/>
      <c r="G18" s="14"/>
      <c r="H18" s="14"/>
      <c r="I18" s="42">
        <f>I14+I16</f>
        <v>8</v>
      </c>
      <c r="J18" s="44" t="s">
        <v>31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8"/>
      <c r="C19" s="179"/>
      <c r="D19" s="129"/>
      <c r="E19" s="130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8"/>
      <c r="C20" s="179"/>
      <c r="D20" s="182"/>
      <c r="E20" s="183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8"/>
      <c r="C21" s="179"/>
      <c r="D21" s="182"/>
      <c r="E21" s="183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78"/>
      <c r="C22" s="179"/>
      <c r="D22" s="182"/>
      <c r="E22" s="183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84"/>
      <c r="C23" s="185"/>
      <c r="D23" s="129"/>
      <c r="E23" s="130"/>
      <c r="F23" s="14"/>
      <c r="G23" s="14"/>
      <c r="H23" s="43"/>
      <c r="I23" s="14"/>
      <c r="J23" s="15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84"/>
      <c r="C24" s="185"/>
      <c r="D24" s="129"/>
      <c r="E24" s="130"/>
      <c r="F24" s="14"/>
      <c r="G24" s="14"/>
      <c r="H24" s="43"/>
      <c r="I24" s="14"/>
      <c r="J24" s="15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4"/>
      <c r="C25" s="185"/>
      <c r="D25" s="129"/>
      <c r="E25" s="13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84"/>
      <c r="C26" s="185"/>
      <c r="D26" s="186"/>
      <c r="E26" s="177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4"/>
      <c r="C27" s="185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87"/>
      <c r="C28" s="188"/>
      <c r="D28" s="186"/>
      <c r="E28" s="177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4"/>
      <c r="C29" s="185"/>
      <c r="D29" s="186"/>
      <c r="E29" s="177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4"/>
      <c r="C30" s="185"/>
      <c r="D30" s="186"/>
      <c r="E30" s="177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4"/>
      <c r="C31" s="185"/>
      <c r="D31" s="186"/>
      <c r="E31" s="177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4"/>
      <c r="C32" s="185"/>
      <c r="D32" s="186"/>
      <c r="E32" s="177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4"/>
      <c r="C33" s="185"/>
      <c r="D33" s="186"/>
      <c r="E33" s="177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4"/>
      <c r="C34" s="185"/>
      <c r="D34" s="186"/>
      <c r="E34" s="177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4"/>
      <c r="C35" s="185"/>
      <c r="D35" s="186"/>
      <c r="E35" s="177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4"/>
      <c r="C36" s="185"/>
      <c r="D36" s="186"/>
      <c r="E36" s="177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89"/>
      <c r="C37" s="190"/>
      <c r="D37" s="191"/>
      <c r="E37" s="191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2"/>
      <c r="C38" s="193"/>
      <c r="D38" s="194"/>
      <c r="E38" s="194"/>
      <c r="F38" s="20"/>
      <c r="G38" s="195"/>
      <c r="H38" s="196"/>
      <c r="I38" s="21"/>
      <c r="J38" s="22"/>
      <c r="K38" s="18"/>
      <c r="L38" s="16"/>
      <c r="M38" s="17"/>
    </row>
    <row r="39" spans="2:13" ht="15" customHeight="1" x14ac:dyDescent="0.25">
      <c r="B39" s="197" t="s">
        <v>5</v>
      </c>
      <c r="C39" s="198"/>
      <c r="D39" s="198"/>
      <c r="E39" s="199"/>
      <c r="F39" s="200" t="s">
        <v>6</v>
      </c>
      <c r="G39" s="201"/>
      <c r="H39" s="201"/>
      <c r="I39" s="201"/>
      <c r="J39" s="202"/>
      <c r="K39" s="211" t="s">
        <v>7</v>
      </c>
      <c r="L39" s="212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213" t="s">
        <v>53</v>
      </c>
      <c r="C41" s="214"/>
      <c r="D41" s="214"/>
      <c r="E41" s="215"/>
      <c r="F41" s="216" t="s">
        <v>54</v>
      </c>
      <c r="G41" s="217"/>
      <c r="H41" s="217"/>
      <c r="I41" s="217"/>
      <c r="J41" s="218"/>
      <c r="K41" s="219" t="s">
        <v>55</v>
      </c>
      <c r="L41" s="220"/>
      <c r="M41" s="25"/>
    </row>
    <row r="42" spans="2:13" ht="15" customHeight="1" x14ac:dyDescent="0.25">
      <c r="B42" s="221"/>
      <c r="C42" s="222"/>
      <c r="D42" s="222"/>
      <c r="E42" s="223"/>
      <c r="F42" s="216"/>
      <c r="G42" s="217"/>
      <c r="H42" s="217"/>
      <c r="I42" s="217"/>
      <c r="J42" s="218"/>
      <c r="K42" s="224"/>
      <c r="L42" s="225"/>
      <c r="M42" s="24"/>
    </row>
    <row r="43" spans="2:13" ht="15.75" customHeight="1" thickBot="1" x14ac:dyDescent="0.3">
      <c r="B43" s="203"/>
      <c r="C43" s="204"/>
      <c r="D43" s="204"/>
      <c r="E43" s="205"/>
      <c r="F43" s="206"/>
      <c r="G43" s="207"/>
      <c r="H43" s="207"/>
      <c r="I43" s="207"/>
      <c r="J43" s="208"/>
      <c r="K43" s="209"/>
      <c r="L43" s="210"/>
      <c r="M43" s="26"/>
    </row>
  </sheetData>
  <mergeCells count="77">
    <mergeCell ref="C6:D6"/>
    <mergeCell ref="F6:J6"/>
    <mergeCell ref="K6:M6"/>
    <mergeCell ref="D14:E14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B21" sqref="B2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1"/>
      <c r="C1" s="132"/>
      <c r="D1" s="132"/>
      <c r="E1" s="132"/>
      <c r="F1" s="132"/>
      <c r="G1" s="132"/>
      <c r="H1" s="132"/>
      <c r="I1" s="132"/>
      <c r="J1" s="132"/>
      <c r="K1" s="133"/>
      <c r="L1" s="137" t="s">
        <v>14</v>
      </c>
      <c r="M1" s="138"/>
    </row>
    <row r="2" spans="2:13" ht="48" customHeight="1" x14ac:dyDescent="0.25">
      <c r="B2" s="134"/>
      <c r="C2" s="135"/>
      <c r="D2" s="135"/>
      <c r="E2" s="135"/>
      <c r="F2" s="135"/>
      <c r="G2" s="135"/>
      <c r="H2" s="135"/>
      <c r="I2" s="135"/>
      <c r="J2" s="135"/>
      <c r="K2" s="136"/>
      <c r="L2" s="139"/>
      <c r="M2" s="140"/>
    </row>
    <row r="3" spans="2:13" ht="15" customHeight="1" x14ac:dyDescent="0.25">
      <c r="B3" s="141" t="s">
        <v>17</v>
      </c>
      <c r="C3" s="142"/>
      <c r="D3" s="142"/>
      <c r="E3" s="142"/>
      <c r="F3" s="142"/>
      <c r="G3" s="142"/>
      <c r="H3" s="142"/>
      <c r="I3" s="142"/>
      <c r="J3" s="143"/>
      <c r="K3" s="46"/>
      <c r="L3" s="47"/>
      <c r="M3" s="48">
        <v>43282</v>
      </c>
    </row>
    <row r="4" spans="2:13" ht="25.5" customHeight="1" x14ac:dyDescent="0.25">
      <c r="B4" s="144"/>
      <c r="C4" s="145"/>
      <c r="D4" s="145"/>
      <c r="E4" s="145"/>
      <c r="F4" s="145"/>
      <c r="G4" s="145"/>
      <c r="H4" s="145"/>
      <c r="I4" s="145"/>
      <c r="J4" s="145"/>
      <c r="K4" s="155" t="str">
        <f>CATALOGO!B6</f>
        <v>138 kV - 1C - 1km - ACSR 795 1 C/F Poste de concreto</v>
      </c>
      <c r="L4" s="156"/>
      <c r="M4" s="157"/>
    </row>
    <row r="5" spans="2:13" x14ac:dyDescent="0.25">
      <c r="B5" s="146"/>
      <c r="C5" s="147"/>
      <c r="D5" s="147"/>
      <c r="E5" s="147"/>
      <c r="F5" s="147"/>
      <c r="G5" s="147"/>
      <c r="H5" s="147"/>
      <c r="I5" s="147"/>
      <c r="J5" s="148"/>
      <c r="K5" s="49"/>
      <c r="L5" s="50"/>
      <c r="M5" s="51"/>
    </row>
    <row r="6" spans="2:13" x14ac:dyDescent="0.25">
      <c r="B6" s="1" t="s">
        <v>0</v>
      </c>
      <c r="C6" s="149" t="s">
        <v>56</v>
      </c>
      <c r="D6" s="149"/>
      <c r="E6" s="52"/>
      <c r="F6" s="150"/>
      <c r="G6" s="150"/>
      <c r="H6" s="150"/>
      <c r="I6" s="150"/>
      <c r="J6" s="151"/>
      <c r="K6" s="152"/>
      <c r="L6" s="153"/>
      <c r="M6" s="154"/>
    </row>
    <row r="7" spans="2:13" x14ac:dyDescent="0.25">
      <c r="B7" s="2" t="s">
        <v>1</v>
      </c>
      <c r="C7" s="3"/>
      <c r="D7" s="27">
        <v>6</v>
      </c>
      <c r="E7" s="27">
        <v>7</v>
      </c>
      <c r="F7" s="158"/>
      <c r="G7" s="158"/>
      <c r="H7" s="158"/>
      <c r="I7" s="158"/>
      <c r="J7" s="159"/>
      <c r="K7" s="152"/>
      <c r="L7" s="153"/>
      <c r="M7" s="154"/>
    </row>
    <row r="8" spans="2:13" ht="20.25" customHeight="1" x14ac:dyDescent="0.25">
      <c r="B8" s="160" t="s">
        <v>67</v>
      </c>
      <c r="C8" s="161"/>
      <c r="D8" s="161"/>
      <c r="E8" s="161"/>
      <c r="F8" s="161"/>
      <c r="G8" s="161"/>
      <c r="H8" s="161"/>
      <c r="I8" s="161"/>
      <c r="J8" s="162"/>
      <c r="K8" s="169" t="s">
        <v>2</v>
      </c>
      <c r="L8" s="170"/>
      <c r="M8" s="171"/>
    </row>
    <row r="9" spans="2:13" ht="20.25" customHeight="1" x14ac:dyDescent="0.25">
      <c r="B9" s="163"/>
      <c r="C9" s="164"/>
      <c r="D9" s="164"/>
      <c r="E9" s="164"/>
      <c r="F9" s="164"/>
      <c r="G9" s="164"/>
      <c r="H9" s="164"/>
      <c r="I9" s="164"/>
      <c r="J9" s="165"/>
      <c r="K9" s="169"/>
      <c r="L9" s="170"/>
      <c r="M9" s="171"/>
    </row>
    <row r="10" spans="2:13" ht="20.25" customHeight="1" x14ac:dyDescent="0.25">
      <c r="B10" s="163"/>
      <c r="C10" s="164"/>
      <c r="D10" s="164"/>
      <c r="E10" s="164"/>
      <c r="F10" s="164"/>
      <c r="G10" s="164"/>
      <c r="H10" s="164"/>
      <c r="I10" s="164"/>
      <c r="J10" s="165"/>
      <c r="K10" s="169"/>
      <c r="L10" s="170"/>
      <c r="M10" s="171"/>
    </row>
    <row r="11" spans="2:13" ht="15.75" thickBot="1" x14ac:dyDescent="0.3">
      <c r="B11" s="166"/>
      <c r="C11" s="167"/>
      <c r="D11" s="167"/>
      <c r="E11" s="167"/>
      <c r="F11" s="167"/>
      <c r="G11" s="167"/>
      <c r="H11" s="167"/>
      <c r="I11" s="167"/>
      <c r="J11" s="168"/>
      <c r="K11" s="169"/>
      <c r="L11" s="170"/>
      <c r="M11" s="171"/>
    </row>
    <row r="12" spans="2:13" ht="15.75" thickBot="1" x14ac:dyDescent="0.3">
      <c r="B12" s="172" t="s">
        <v>37</v>
      </c>
      <c r="C12" s="173"/>
      <c r="D12" s="172" t="s">
        <v>36</v>
      </c>
      <c r="E12" s="173"/>
      <c r="F12" s="5" t="s">
        <v>34</v>
      </c>
      <c r="G12" s="6" t="s">
        <v>4</v>
      </c>
      <c r="H12" s="5" t="s">
        <v>35</v>
      </c>
      <c r="I12" s="5" t="s">
        <v>29</v>
      </c>
      <c r="J12" s="6" t="s">
        <v>4</v>
      </c>
      <c r="K12" s="7"/>
      <c r="L12" s="7"/>
      <c r="M12" s="8"/>
    </row>
    <row r="13" spans="2:13" ht="15" customHeight="1" x14ac:dyDescent="0.25">
      <c r="B13" s="174"/>
      <c r="C13" s="17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93" t="s">
        <v>68</v>
      </c>
      <c r="C14" s="9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26" t="s">
        <v>77</v>
      </c>
      <c r="C15" s="123"/>
      <c r="D15" s="124"/>
      <c r="E15" s="125"/>
      <c r="F15" s="14"/>
      <c r="G15" s="14"/>
      <c r="H15" s="14"/>
      <c r="I15" s="14">
        <v>3</v>
      </c>
      <c r="J15" s="15" t="s">
        <v>31</v>
      </c>
      <c r="K15" s="12"/>
      <c r="L15" s="12"/>
      <c r="M15" s="13"/>
    </row>
    <row r="16" spans="2:13" ht="15" customHeight="1" x14ac:dyDescent="0.25">
      <c r="B16" s="126" t="s">
        <v>70</v>
      </c>
      <c r="C16" s="127"/>
      <c r="D16" s="226"/>
      <c r="E16" s="227"/>
      <c r="F16" s="14"/>
      <c r="G16" s="14"/>
      <c r="H16" s="14"/>
      <c r="I16" s="14">
        <v>3</v>
      </c>
      <c r="J16" s="15" t="s">
        <v>31</v>
      </c>
      <c r="K16" s="12"/>
      <c r="L16" s="12"/>
      <c r="M16" s="13"/>
    </row>
    <row r="17" spans="2:16" ht="15" customHeight="1" x14ac:dyDescent="0.25">
      <c r="B17" s="180"/>
      <c r="C17" s="181"/>
      <c r="D17" s="129"/>
      <c r="E17" s="130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93" t="s">
        <v>69</v>
      </c>
      <c r="C18" s="41"/>
      <c r="D18" s="121"/>
      <c r="E18" s="12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28" t="s">
        <v>30</v>
      </c>
      <c r="C19" s="125"/>
      <c r="D19" s="124"/>
      <c r="E19" s="125"/>
      <c r="F19" s="14"/>
      <c r="G19" s="14"/>
      <c r="H19" s="14"/>
      <c r="I19" s="14">
        <v>66</v>
      </c>
      <c r="J19" s="15" t="s">
        <v>31</v>
      </c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26" t="s">
        <v>77</v>
      </c>
      <c r="C20" s="123"/>
      <c r="D20" s="124"/>
      <c r="E20" s="125"/>
      <c r="F20" s="14"/>
      <c r="G20" s="14"/>
      <c r="H20" s="14"/>
      <c r="I20" s="14">
        <v>3</v>
      </c>
      <c r="J20" s="15" t="s">
        <v>31</v>
      </c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26" t="s">
        <v>70</v>
      </c>
      <c r="C21" s="127"/>
      <c r="D21" s="226"/>
      <c r="E21" s="227"/>
      <c r="F21" s="14"/>
      <c r="G21" s="14"/>
      <c r="H21" s="14"/>
      <c r="I21" s="14">
        <v>3</v>
      </c>
      <c r="J21" s="15" t="s">
        <v>31</v>
      </c>
      <c r="K21" s="12"/>
      <c r="L21" s="12"/>
      <c r="M21" s="13"/>
      <c r="O21" s="37">
        <v>5</v>
      </c>
      <c r="P21" s="38">
        <v>1.552</v>
      </c>
    </row>
    <row r="22" spans="2:16" ht="15" customHeight="1" x14ac:dyDescent="0.25">
      <c r="B22" s="126" t="s">
        <v>74</v>
      </c>
      <c r="C22" s="126"/>
      <c r="D22" s="182"/>
      <c r="E22" s="183"/>
      <c r="F22" s="42"/>
      <c r="G22" s="42"/>
      <c r="H22" s="14"/>
      <c r="I22" s="14">
        <v>3</v>
      </c>
      <c r="J22" s="15" t="s">
        <v>31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87"/>
      <c r="C23" s="188"/>
      <c r="D23" s="186"/>
      <c r="E23" s="177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84"/>
      <c r="C24" s="185"/>
      <c r="D24" s="229"/>
      <c r="E24" s="230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4"/>
      <c r="C25" s="185"/>
      <c r="D25" s="231"/>
      <c r="E25" s="232"/>
      <c r="F25" s="42"/>
      <c r="G25" s="42"/>
      <c r="H25" s="92"/>
      <c r="I25" s="42"/>
      <c r="J25" s="44"/>
      <c r="K25" s="12"/>
      <c r="L25" s="12"/>
      <c r="M25" s="13"/>
      <c r="O25" s="37"/>
    </row>
    <row r="26" spans="2:16" ht="15" customHeight="1" x14ac:dyDescent="0.25">
      <c r="B26" s="184"/>
      <c r="C26" s="185"/>
      <c r="D26" s="186"/>
      <c r="E26" s="177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4"/>
      <c r="C27" s="185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87"/>
      <c r="C28" s="188"/>
      <c r="D28" s="186"/>
      <c r="E28" s="177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4"/>
      <c r="C29" s="185"/>
      <c r="D29" s="186"/>
      <c r="E29" s="177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4"/>
      <c r="C30" s="185"/>
      <c r="D30" s="186"/>
      <c r="E30" s="177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4"/>
      <c r="C31" s="185"/>
      <c r="D31" s="186"/>
      <c r="E31" s="177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4"/>
      <c r="C32" s="185"/>
      <c r="D32" s="186"/>
      <c r="E32" s="177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4"/>
      <c r="C33" s="185"/>
      <c r="D33" s="186"/>
      <c r="E33" s="177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4"/>
      <c r="C34" s="185"/>
      <c r="D34" s="186"/>
      <c r="E34" s="177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4"/>
      <c r="C35" s="185"/>
      <c r="D35" s="186"/>
      <c r="E35" s="177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4"/>
      <c r="C36" s="185"/>
      <c r="D36" s="186"/>
      <c r="E36" s="177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89"/>
      <c r="C37" s="190"/>
      <c r="D37" s="191"/>
      <c r="E37" s="191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2"/>
      <c r="C38" s="193"/>
      <c r="D38" s="194"/>
      <c r="E38" s="194"/>
      <c r="F38" s="20"/>
      <c r="G38" s="195"/>
      <c r="H38" s="196"/>
      <c r="I38" s="21"/>
      <c r="J38" s="22"/>
      <c r="K38" s="18"/>
      <c r="L38" s="16"/>
      <c r="M38" s="17"/>
    </row>
    <row r="39" spans="2:13" ht="15" customHeight="1" x14ac:dyDescent="0.25">
      <c r="B39" s="197" t="s">
        <v>5</v>
      </c>
      <c r="C39" s="198"/>
      <c r="D39" s="198"/>
      <c r="E39" s="199"/>
      <c r="F39" s="200" t="s">
        <v>6</v>
      </c>
      <c r="G39" s="201"/>
      <c r="H39" s="201"/>
      <c r="I39" s="201"/>
      <c r="J39" s="202"/>
      <c r="K39" s="211" t="s">
        <v>7</v>
      </c>
      <c r="L39" s="212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213" t="s">
        <v>53</v>
      </c>
      <c r="C41" s="214"/>
      <c r="D41" s="214"/>
      <c r="E41" s="215"/>
      <c r="F41" s="216" t="s">
        <v>54</v>
      </c>
      <c r="G41" s="217"/>
      <c r="H41" s="217"/>
      <c r="I41" s="217"/>
      <c r="J41" s="218"/>
      <c r="K41" s="219" t="s">
        <v>55</v>
      </c>
      <c r="L41" s="220"/>
      <c r="M41" s="25"/>
    </row>
    <row r="42" spans="2:13" ht="15" customHeight="1" x14ac:dyDescent="0.25">
      <c r="B42" s="221"/>
      <c r="C42" s="222"/>
      <c r="D42" s="222"/>
      <c r="E42" s="223"/>
      <c r="F42" s="216"/>
      <c r="G42" s="217"/>
      <c r="H42" s="217"/>
      <c r="I42" s="217"/>
      <c r="J42" s="218"/>
      <c r="K42" s="224"/>
      <c r="L42" s="225"/>
      <c r="M42" s="24"/>
    </row>
    <row r="43" spans="2:13" ht="15.75" customHeight="1" thickBot="1" x14ac:dyDescent="0.3">
      <c r="B43" s="203"/>
      <c r="C43" s="204"/>
      <c r="D43" s="204"/>
      <c r="E43" s="205"/>
      <c r="F43" s="206"/>
      <c r="G43" s="207"/>
      <c r="H43" s="207"/>
      <c r="I43" s="207"/>
      <c r="J43" s="208"/>
      <c r="K43" s="209"/>
      <c r="L43" s="210"/>
      <c r="M43" s="26"/>
    </row>
  </sheetData>
  <mergeCells count="66">
    <mergeCell ref="B1:K2"/>
    <mergeCell ref="L1:M2"/>
    <mergeCell ref="B3:J4"/>
    <mergeCell ref="K4:M4"/>
    <mergeCell ref="B5:J5"/>
    <mergeCell ref="B13:C13"/>
    <mergeCell ref="D13:E13"/>
    <mergeCell ref="C6:D6"/>
    <mergeCell ref="F6:J6"/>
    <mergeCell ref="K6:M6"/>
    <mergeCell ref="F7:J7"/>
    <mergeCell ref="K7:M7"/>
    <mergeCell ref="B8:J11"/>
    <mergeCell ref="K8:M11"/>
    <mergeCell ref="B12:C12"/>
    <mergeCell ref="D12:E12"/>
    <mergeCell ref="B17:C17"/>
    <mergeCell ref="D17:E17"/>
    <mergeCell ref="D21:E21"/>
    <mergeCell ref="D22:E22"/>
    <mergeCell ref="D16:E16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" zoomScaleNormal="100" zoomScaleSheetLayoutView="100" workbookViewId="0">
      <selection activeCell="B15" sqref="B15:C15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1"/>
      <c r="C1" s="132"/>
      <c r="D1" s="132"/>
      <c r="E1" s="132"/>
      <c r="F1" s="132"/>
      <c r="G1" s="132"/>
      <c r="H1" s="132"/>
      <c r="I1" s="132"/>
      <c r="J1" s="132"/>
      <c r="K1" s="133"/>
      <c r="L1" s="137" t="s">
        <v>14</v>
      </c>
      <c r="M1" s="138"/>
    </row>
    <row r="2" spans="2:13" ht="48" customHeight="1" x14ac:dyDescent="0.25">
      <c r="B2" s="134"/>
      <c r="C2" s="135"/>
      <c r="D2" s="135"/>
      <c r="E2" s="135"/>
      <c r="F2" s="135"/>
      <c r="G2" s="135"/>
      <c r="H2" s="135"/>
      <c r="I2" s="135"/>
      <c r="J2" s="135"/>
      <c r="K2" s="136"/>
      <c r="L2" s="139"/>
      <c r="M2" s="140"/>
    </row>
    <row r="3" spans="2:13" ht="15" customHeight="1" x14ac:dyDescent="0.25">
      <c r="B3" s="141" t="s">
        <v>17</v>
      </c>
      <c r="C3" s="142"/>
      <c r="D3" s="142"/>
      <c r="E3" s="142"/>
      <c r="F3" s="142"/>
      <c r="G3" s="142"/>
      <c r="H3" s="142"/>
      <c r="I3" s="142"/>
      <c r="J3" s="143"/>
      <c r="K3" s="46"/>
      <c r="L3" s="47"/>
      <c r="M3" s="48">
        <v>43282</v>
      </c>
    </row>
    <row r="4" spans="2:13" ht="25.5" customHeight="1" x14ac:dyDescent="0.25">
      <c r="B4" s="144"/>
      <c r="C4" s="145"/>
      <c r="D4" s="145"/>
      <c r="E4" s="145"/>
      <c r="F4" s="145"/>
      <c r="G4" s="145"/>
      <c r="H4" s="145"/>
      <c r="I4" s="145"/>
      <c r="J4" s="145"/>
      <c r="K4" s="155" t="str">
        <f>CATALOGO!B6</f>
        <v>138 kV - 1C - 1km - ACSR 795 1 C/F Poste de concreto</v>
      </c>
      <c r="L4" s="156"/>
      <c r="M4" s="157"/>
    </row>
    <row r="5" spans="2:13" x14ac:dyDescent="0.25">
      <c r="B5" s="146"/>
      <c r="C5" s="147"/>
      <c r="D5" s="147"/>
      <c r="E5" s="147"/>
      <c r="F5" s="147"/>
      <c r="G5" s="147"/>
      <c r="H5" s="147"/>
      <c r="I5" s="147"/>
      <c r="J5" s="148"/>
      <c r="K5" s="49"/>
      <c r="L5" s="50"/>
      <c r="M5" s="51"/>
    </row>
    <row r="6" spans="2:13" x14ac:dyDescent="0.25">
      <c r="B6" s="1" t="s">
        <v>0</v>
      </c>
      <c r="C6" s="149" t="s">
        <v>56</v>
      </c>
      <c r="D6" s="149"/>
      <c r="E6" s="73"/>
      <c r="F6" s="150"/>
      <c r="G6" s="150"/>
      <c r="H6" s="150"/>
      <c r="I6" s="150"/>
      <c r="J6" s="151"/>
      <c r="K6" s="152"/>
      <c r="L6" s="153"/>
      <c r="M6" s="154"/>
    </row>
    <row r="7" spans="2:13" x14ac:dyDescent="0.25">
      <c r="B7" s="2" t="s">
        <v>1</v>
      </c>
      <c r="C7" s="3"/>
      <c r="D7" s="27">
        <v>8</v>
      </c>
      <c r="E7" s="4"/>
      <c r="F7" s="158"/>
      <c r="G7" s="158"/>
      <c r="H7" s="158"/>
      <c r="I7" s="158"/>
      <c r="J7" s="159"/>
      <c r="K7" s="152"/>
      <c r="L7" s="153"/>
      <c r="M7" s="154"/>
    </row>
    <row r="8" spans="2:13" ht="20.25" customHeight="1" x14ac:dyDescent="0.25">
      <c r="B8" s="160" t="s">
        <v>47</v>
      </c>
      <c r="C8" s="161"/>
      <c r="D8" s="161"/>
      <c r="E8" s="161"/>
      <c r="F8" s="161"/>
      <c r="G8" s="161"/>
      <c r="H8" s="161"/>
      <c r="I8" s="161"/>
      <c r="J8" s="162"/>
      <c r="K8" s="169" t="s">
        <v>2</v>
      </c>
      <c r="L8" s="170"/>
      <c r="M8" s="171"/>
    </row>
    <row r="9" spans="2:13" ht="20.25" customHeight="1" x14ac:dyDescent="0.25">
      <c r="B9" s="163"/>
      <c r="C9" s="164"/>
      <c r="D9" s="164"/>
      <c r="E9" s="164"/>
      <c r="F9" s="164"/>
      <c r="G9" s="164"/>
      <c r="H9" s="164"/>
      <c r="I9" s="164"/>
      <c r="J9" s="165"/>
      <c r="K9" s="169"/>
      <c r="L9" s="170"/>
      <c r="M9" s="171"/>
    </row>
    <row r="10" spans="2:13" ht="20.25" customHeight="1" x14ac:dyDescent="0.25">
      <c r="B10" s="163"/>
      <c r="C10" s="164"/>
      <c r="D10" s="164"/>
      <c r="E10" s="164"/>
      <c r="F10" s="164"/>
      <c r="G10" s="164"/>
      <c r="H10" s="164"/>
      <c r="I10" s="164"/>
      <c r="J10" s="165"/>
      <c r="K10" s="169"/>
      <c r="L10" s="170"/>
      <c r="M10" s="171"/>
    </row>
    <row r="11" spans="2:13" ht="15.75" thickBot="1" x14ac:dyDescent="0.3">
      <c r="B11" s="166"/>
      <c r="C11" s="167"/>
      <c r="D11" s="167"/>
      <c r="E11" s="167"/>
      <c r="F11" s="167"/>
      <c r="G11" s="167"/>
      <c r="H11" s="167"/>
      <c r="I11" s="167"/>
      <c r="J11" s="168"/>
      <c r="K11" s="169"/>
      <c r="L11" s="170"/>
      <c r="M11" s="171"/>
    </row>
    <row r="12" spans="2:13" ht="15.75" thickBot="1" x14ac:dyDescent="0.3">
      <c r="B12" s="172" t="s">
        <v>37</v>
      </c>
      <c r="C12" s="173"/>
      <c r="D12" s="172" t="s">
        <v>36</v>
      </c>
      <c r="E12" s="173"/>
      <c r="F12" s="5" t="s">
        <v>34</v>
      </c>
      <c r="G12" s="6" t="s">
        <v>4</v>
      </c>
      <c r="H12" s="5" t="s">
        <v>35</v>
      </c>
      <c r="I12" s="5" t="s">
        <v>29</v>
      </c>
      <c r="J12" s="6" t="s">
        <v>4</v>
      </c>
      <c r="K12" s="7"/>
      <c r="L12" s="7"/>
      <c r="M12" s="8"/>
    </row>
    <row r="13" spans="2:13" ht="15" customHeight="1" x14ac:dyDescent="0.25">
      <c r="B13" s="174"/>
      <c r="C13" s="17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6" t="s">
        <v>78</v>
      </c>
      <c r="C14" s="177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8"/>
      <c r="C15" s="179"/>
      <c r="D15" s="129" t="s">
        <v>32</v>
      </c>
      <c r="E15" s="130"/>
      <c r="F15" s="14">
        <v>4</v>
      </c>
      <c r="G15" s="14" t="s">
        <v>31</v>
      </c>
      <c r="H15" s="14">
        <v>1</v>
      </c>
      <c r="I15" s="14">
        <f>F15*H15</f>
        <v>4</v>
      </c>
      <c r="J15" s="15" t="s">
        <v>31</v>
      </c>
      <c r="K15" s="12"/>
      <c r="L15" s="12"/>
      <c r="M15" s="13"/>
    </row>
    <row r="16" spans="2:13" ht="15" customHeight="1" x14ac:dyDescent="0.25">
      <c r="B16" s="178"/>
      <c r="C16" s="179"/>
      <c r="D16" s="226" t="s">
        <v>33</v>
      </c>
      <c r="E16" s="227"/>
      <c r="F16" s="14">
        <v>10</v>
      </c>
      <c r="G16" s="14" t="s">
        <v>15</v>
      </c>
      <c r="H16" s="14">
        <v>1</v>
      </c>
      <c r="I16" s="14">
        <f>F16*H16</f>
        <v>10</v>
      </c>
      <c r="J16" s="15" t="s">
        <v>15</v>
      </c>
      <c r="K16" s="12"/>
      <c r="L16" s="12"/>
      <c r="M16" s="13"/>
    </row>
    <row r="17" spans="2:16" ht="15" customHeight="1" x14ac:dyDescent="0.25">
      <c r="B17" s="180"/>
      <c r="C17" s="181"/>
      <c r="D17" s="129"/>
      <c r="E17" s="130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71"/>
      <c r="E18" s="7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8"/>
      <c r="C19" s="179"/>
      <c r="D19" s="129"/>
      <c r="E19" s="13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8"/>
      <c r="C20" s="179"/>
      <c r="D20" s="226"/>
      <c r="E20" s="22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8"/>
      <c r="C21" s="179"/>
      <c r="D21" s="182"/>
      <c r="E21" s="183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8"/>
      <c r="C22" s="179"/>
      <c r="D22" s="182"/>
      <c r="E22" s="183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87"/>
      <c r="C23" s="188"/>
      <c r="D23" s="186"/>
      <c r="E23" s="177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87"/>
      <c r="C24" s="188"/>
      <c r="D24" s="229"/>
      <c r="E24" s="230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4"/>
      <c r="C25" s="185"/>
      <c r="D25" s="129"/>
      <c r="E25" s="13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84"/>
      <c r="C26" s="185"/>
      <c r="D26" s="186"/>
      <c r="E26" s="177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4"/>
      <c r="C27" s="185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87"/>
      <c r="C28" s="188"/>
      <c r="D28" s="186"/>
      <c r="E28" s="177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4"/>
      <c r="C29" s="185"/>
      <c r="D29" s="186"/>
      <c r="E29" s="177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4"/>
      <c r="C30" s="185"/>
      <c r="D30" s="186"/>
      <c r="E30" s="177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4"/>
      <c r="C31" s="185"/>
      <c r="D31" s="186"/>
      <c r="E31" s="177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4"/>
      <c r="C32" s="185"/>
      <c r="D32" s="186"/>
      <c r="E32" s="177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4"/>
      <c r="C33" s="185"/>
      <c r="D33" s="186"/>
      <c r="E33" s="177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4"/>
      <c r="C34" s="185"/>
      <c r="D34" s="186"/>
      <c r="E34" s="177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4"/>
      <c r="C35" s="185"/>
      <c r="D35" s="186"/>
      <c r="E35" s="177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4"/>
      <c r="C36" s="185"/>
      <c r="D36" s="186"/>
      <c r="E36" s="177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89"/>
      <c r="C37" s="190"/>
      <c r="D37" s="191"/>
      <c r="E37" s="191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2"/>
      <c r="C38" s="193"/>
      <c r="D38" s="194"/>
      <c r="E38" s="194"/>
      <c r="F38" s="20"/>
      <c r="G38" s="195"/>
      <c r="H38" s="196"/>
      <c r="I38" s="21"/>
      <c r="J38" s="22"/>
      <c r="K38" s="18"/>
      <c r="L38" s="16"/>
      <c r="M38" s="17"/>
    </row>
    <row r="39" spans="2:13" ht="15" customHeight="1" x14ac:dyDescent="0.25">
      <c r="B39" s="197" t="s">
        <v>5</v>
      </c>
      <c r="C39" s="198"/>
      <c r="D39" s="198"/>
      <c r="E39" s="199"/>
      <c r="F39" s="200" t="s">
        <v>6</v>
      </c>
      <c r="G39" s="201"/>
      <c r="H39" s="201"/>
      <c r="I39" s="201"/>
      <c r="J39" s="202"/>
      <c r="K39" s="211" t="s">
        <v>7</v>
      </c>
      <c r="L39" s="212"/>
      <c r="M39" s="23"/>
    </row>
    <row r="40" spans="2:13" ht="15" customHeight="1" x14ac:dyDescent="0.25">
      <c r="B40" s="63"/>
      <c r="C40" s="64"/>
      <c r="D40" s="64"/>
      <c r="E40" s="65"/>
      <c r="F40" s="66"/>
      <c r="G40" s="67"/>
      <c r="H40" s="67"/>
      <c r="I40" s="67"/>
      <c r="J40" s="68"/>
      <c r="K40" s="69"/>
      <c r="L40" s="70"/>
      <c r="M40" s="24"/>
    </row>
    <row r="41" spans="2:13" ht="24" customHeight="1" x14ac:dyDescent="0.25">
      <c r="B41" s="213" t="s">
        <v>53</v>
      </c>
      <c r="C41" s="214"/>
      <c r="D41" s="214"/>
      <c r="E41" s="215"/>
      <c r="F41" s="216" t="s">
        <v>54</v>
      </c>
      <c r="G41" s="217"/>
      <c r="H41" s="217"/>
      <c r="I41" s="217"/>
      <c r="J41" s="218"/>
      <c r="K41" s="219" t="s">
        <v>55</v>
      </c>
      <c r="L41" s="220"/>
      <c r="M41" s="25"/>
    </row>
    <row r="42" spans="2:13" ht="15" customHeight="1" x14ac:dyDescent="0.25">
      <c r="B42" s="221"/>
      <c r="C42" s="222"/>
      <c r="D42" s="222"/>
      <c r="E42" s="223"/>
      <c r="F42" s="216"/>
      <c r="G42" s="217"/>
      <c r="H42" s="217"/>
      <c r="I42" s="217"/>
      <c r="J42" s="218"/>
      <c r="K42" s="224"/>
      <c r="L42" s="225"/>
      <c r="M42" s="24"/>
    </row>
    <row r="43" spans="2:13" ht="15.75" customHeight="1" thickBot="1" x14ac:dyDescent="0.3">
      <c r="B43" s="203"/>
      <c r="C43" s="204"/>
      <c r="D43" s="204"/>
      <c r="E43" s="205"/>
      <c r="F43" s="206"/>
      <c r="G43" s="207"/>
      <c r="H43" s="207"/>
      <c r="I43" s="207"/>
      <c r="J43" s="208"/>
      <c r="K43" s="209"/>
      <c r="L43" s="210"/>
      <c r="M43" s="26"/>
    </row>
  </sheetData>
  <mergeCells count="76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Normal="100" zoomScaleSheetLayoutView="100" workbookViewId="0">
      <selection activeCell="H18" sqref="H18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1"/>
      <c r="C1" s="132"/>
      <c r="D1" s="132"/>
      <c r="E1" s="132"/>
      <c r="F1" s="132"/>
      <c r="G1" s="132"/>
      <c r="H1" s="132"/>
      <c r="I1" s="132"/>
      <c r="J1" s="132"/>
      <c r="K1" s="133"/>
      <c r="L1" s="137" t="s">
        <v>14</v>
      </c>
      <c r="M1" s="138"/>
    </row>
    <row r="2" spans="2:13" ht="48" customHeight="1" x14ac:dyDescent="0.25">
      <c r="B2" s="134"/>
      <c r="C2" s="135"/>
      <c r="D2" s="135"/>
      <c r="E2" s="135"/>
      <c r="F2" s="135"/>
      <c r="G2" s="135"/>
      <c r="H2" s="135"/>
      <c r="I2" s="135"/>
      <c r="J2" s="135"/>
      <c r="K2" s="136"/>
      <c r="L2" s="139"/>
      <c r="M2" s="140"/>
    </row>
    <row r="3" spans="2:13" ht="15" customHeight="1" x14ac:dyDescent="0.25">
      <c r="B3" s="141" t="s">
        <v>17</v>
      </c>
      <c r="C3" s="142"/>
      <c r="D3" s="142"/>
      <c r="E3" s="142"/>
      <c r="F3" s="142"/>
      <c r="G3" s="142"/>
      <c r="H3" s="142"/>
      <c r="I3" s="142"/>
      <c r="J3" s="143"/>
      <c r="K3" s="46"/>
      <c r="L3" s="47"/>
      <c r="M3" s="48">
        <v>43282</v>
      </c>
    </row>
    <row r="4" spans="2:13" ht="25.5" customHeight="1" x14ac:dyDescent="0.25">
      <c r="B4" s="144"/>
      <c r="C4" s="145"/>
      <c r="D4" s="145"/>
      <c r="E4" s="145"/>
      <c r="F4" s="145"/>
      <c r="G4" s="145"/>
      <c r="H4" s="145"/>
      <c r="I4" s="145"/>
      <c r="J4" s="145"/>
      <c r="K4" s="155" t="str">
        <f>CATALOGO!B6</f>
        <v>138 kV - 1C - 1km - ACSR 795 1 C/F Poste de concreto</v>
      </c>
      <c r="L4" s="156"/>
      <c r="M4" s="157"/>
    </row>
    <row r="5" spans="2:13" x14ac:dyDescent="0.25">
      <c r="B5" s="146"/>
      <c r="C5" s="147"/>
      <c r="D5" s="147"/>
      <c r="E5" s="147"/>
      <c r="F5" s="147"/>
      <c r="G5" s="147"/>
      <c r="H5" s="147"/>
      <c r="I5" s="147"/>
      <c r="J5" s="148"/>
      <c r="K5" s="49"/>
      <c r="L5" s="50"/>
      <c r="M5" s="51"/>
    </row>
    <row r="6" spans="2:13" x14ac:dyDescent="0.25">
      <c r="B6" s="1" t="s">
        <v>0</v>
      </c>
      <c r="C6" s="149" t="s">
        <v>56</v>
      </c>
      <c r="D6" s="149"/>
      <c r="E6" s="83"/>
      <c r="F6" s="150"/>
      <c r="G6" s="150"/>
      <c r="H6" s="150"/>
      <c r="I6" s="150"/>
      <c r="J6" s="151"/>
      <c r="K6" s="152"/>
      <c r="L6" s="153"/>
      <c r="M6" s="154"/>
    </row>
    <row r="7" spans="2:13" x14ac:dyDescent="0.25">
      <c r="B7" s="2" t="s">
        <v>1</v>
      </c>
      <c r="C7" s="3"/>
      <c r="D7" s="27">
        <v>9</v>
      </c>
      <c r="E7" s="4"/>
      <c r="F7" s="158"/>
      <c r="G7" s="158"/>
      <c r="H7" s="158"/>
      <c r="I7" s="158"/>
      <c r="J7" s="159"/>
      <c r="K7" s="152"/>
      <c r="L7" s="153"/>
      <c r="M7" s="154"/>
    </row>
    <row r="8" spans="2:13" ht="20.25" customHeight="1" x14ac:dyDescent="0.25">
      <c r="B8" s="160" t="s">
        <v>40</v>
      </c>
      <c r="C8" s="161"/>
      <c r="D8" s="161"/>
      <c r="E8" s="161"/>
      <c r="F8" s="161"/>
      <c r="G8" s="161"/>
      <c r="H8" s="161"/>
      <c r="I8" s="161"/>
      <c r="J8" s="162"/>
      <c r="K8" s="169" t="s">
        <v>2</v>
      </c>
      <c r="L8" s="170"/>
      <c r="M8" s="171"/>
    </row>
    <row r="9" spans="2:13" ht="20.25" customHeight="1" x14ac:dyDescent="0.25">
      <c r="B9" s="163"/>
      <c r="C9" s="164"/>
      <c r="D9" s="164"/>
      <c r="E9" s="164"/>
      <c r="F9" s="164"/>
      <c r="G9" s="164"/>
      <c r="H9" s="164"/>
      <c r="I9" s="164"/>
      <c r="J9" s="165"/>
      <c r="K9" s="169"/>
      <c r="L9" s="170"/>
      <c r="M9" s="171"/>
    </row>
    <row r="10" spans="2:13" ht="20.25" customHeight="1" x14ac:dyDescent="0.25">
      <c r="B10" s="163"/>
      <c r="C10" s="164"/>
      <c r="D10" s="164"/>
      <c r="E10" s="164"/>
      <c r="F10" s="164"/>
      <c r="G10" s="164"/>
      <c r="H10" s="164"/>
      <c r="I10" s="164"/>
      <c r="J10" s="165"/>
      <c r="K10" s="169"/>
      <c r="L10" s="170"/>
      <c r="M10" s="171"/>
    </row>
    <row r="11" spans="2:13" ht="15.75" thickBot="1" x14ac:dyDescent="0.3">
      <c r="B11" s="166"/>
      <c r="C11" s="167"/>
      <c r="D11" s="167"/>
      <c r="E11" s="167"/>
      <c r="F11" s="167"/>
      <c r="G11" s="167"/>
      <c r="H11" s="167"/>
      <c r="I11" s="167"/>
      <c r="J11" s="168"/>
      <c r="K11" s="169"/>
      <c r="L11" s="170"/>
      <c r="M11" s="171"/>
    </row>
    <row r="12" spans="2:13" ht="15.75" thickBot="1" x14ac:dyDescent="0.3">
      <c r="B12" s="172" t="s">
        <v>37</v>
      </c>
      <c r="C12" s="173"/>
      <c r="D12" s="172" t="s">
        <v>36</v>
      </c>
      <c r="E12" s="173"/>
      <c r="F12" s="5" t="s">
        <v>34</v>
      </c>
      <c r="G12" s="6" t="s">
        <v>4</v>
      </c>
      <c r="H12" s="5" t="s">
        <v>35</v>
      </c>
      <c r="I12" s="5" t="s">
        <v>29</v>
      </c>
      <c r="J12" s="6" t="s">
        <v>4</v>
      </c>
      <c r="K12" s="7"/>
      <c r="L12" s="7"/>
      <c r="M12" s="8"/>
    </row>
    <row r="13" spans="2:13" ht="15" customHeight="1" x14ac:dyDescent="0.25">
      <c r="B13" s="174"/>
      <c r="C13" s="17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6"/>
      <c r="C14" s="177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8"/>
      <c r="C15" s="179"/>
      <c r="D15" s="129" t="s">
        <v>41</v>
      </c>
      <c r="E15" s="130"/>
      <c r="F15" s="14">
        <v>1000</v>
      </c>
      <c r="G15" s="14" t="s">
        <v>42</v>
      </c>
      <c r="H15" s="14">
        <v>1</v>
      </c>
      <c r="I15" s="14">
        <f>F15*H15</f>
        <v>1000</v>
      </c>
      <c r="J15" s="15" t="s">
        <v>42</v>
      </c>
      <c r="K15" s="12"/>
      <c r="L15" s="12"/>
      <c r="M15" s="13"/>
    </row>
    <row r="16" spans="2:13" ht="15" customHeight="1" x14ac:dyDescent="0.25">
      <c r="B16" s="178"/>
      <c r="C16" s="179"/>
      <c r="D16" s="226" t="s">
        <v>43</v>
      </c>
      <c r="E16" s="227"/>
      <c r="F16" s="14">
        <v>1</v>
      </c>
      <c r="G16" s="14" t="s">
        <v>31</v>
      </c>
      <c r="H16" s="14">
        <v>6</v>
      </c>
      <c r="I16" s="14">
        <f>F16*H16</f>
        <v>6</v>
      </c>
      <c r="J16" s="15" t="s">
        <v>31</v>
      </c>
      <c r="K16" s="12"/>
      <c r="L16" s="12"/>
      <c r="M16" s="13"/>
    </row>
    <row r="17" spans="2:16" ht="15" customHeight="1" x14ac:dyDescent="0.25">
      <c r="B17" s="180"/>
      <c r="C17" s="181"/>
      <c r="D17" s="129" t="s">
        <v>44</v>
      </c>
      <c r="E17" s="130"/>
      <c r="F17" s="14">
        <v>1</v>
      </c>
      <c r="G17" s="14" t="s">
        <v>31</v>
      </c>
      <c r="H17" s="14">
        <v>2</v>
      </c>
      <c r="I17" s="14">
        <f>F17*H17</f>
        <v>2</v>
      </c>
      <c r="J17" s="15" t="s">
        <v>31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29" t="s">
        <v>45</v>
      </c>
      <c r="E18" s="130"/>
      <c r="F18" s="14">
        <v>1</v>
      </c>
      <c r="G18" s="14" t="s">
        <v>31</v>
      </c>
      <c r="H18" s="14">
        <f>1/5</f>
        <v>0.2</v>
      </c>
      <c r="I18" s="14">
        <f>F18*H18</f>
        <v>0.2</v>
      </c>
      <c r="J18" s="15" t="s">
        <v>31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8"/>
      <c r="C19" s="179"/>
      <c r="D19" s="129"/>
      <c r="E19" s="13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8"/>
      <c r="C20" s="179"/>
      <c r="D20" s="226"/>
      <c r="E20" s="22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8"/>
      <c r="C21" s="179"/>
      <c r="D21" s="182"/>
      <c r="E21" s="183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8"/>
      <c r="C22" s="179"/>
      <c r="D22" s="182"/>
      <c r="E22" s="183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87"/>
      <c r="C23" s="188"/>
      <c r="D23" s="186"/>
      <c r="E23" s="177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87"/>
      <c r="C24" s="188"/>
      <c r="D24" s="229"/>
      <c r="E24" s="230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4"/>
      <c r="C25" s="185"/>
      <c r="D25" s="129"/>
      <c r="E25" s="13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84"/>
      <c r="C26" s="185"/>
      <c r="D26" s="186"/>
      <c r="E26" s="177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4"/>
      <c r="C27" s="185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87"/>
      <c r="C28" s="188"/>
      <c r="D28" s="186"/>
      <c r="E28" s="177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4"/>
      <c r="C29" s="185"/>
      <c r="D29" s="186"/>
      <c r="E29" s="177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4"/>
      <c r="C30" s="185"/>
      <c r="D30" s="186"/>
      <c r="E30" s="177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4"/>
      <c r="C31" s="185"/>
      <c r="D31" s="186"/>
      <c r="E31" s="177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4"/>
      <c r="C32" s="185"/>
      <c r="D32" s="186"/>
      <c r="E32" s="177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4"/>
      <c r="C33" s="185"/>
      <c r="D33" s="186"/>
      <c r="E33" s="177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4"/>
      <c r="C34" s="185"/>
      <c r="D34" s="186"/>
      <c r="E34" s="177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4"/>
      <c r="C35" s="185"/>
      <c r="D35" s="186"/>
      <c r="E35" s="177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4"/>
      <c r="C36" s="185"/>
      <c r="D36" s="186"/>
      <c r="E36" s="177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89"/>
      <c r="C37" s="190"/>
      <c r="D37" s="191"/>
      <c r="E37" s="191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2"/>
      <c r="C38" s="193"/>
      <c r="D38" s="194"/>
      <c r="E38" s="194"/>
      <c r="F38" s="20"/>
      <c r="G38" s="195"/>
      <c r="H38" s="196"/>
      <c r="I38" s="21"/>
      <c r="J38" s="22"/>
      <c r="K38" s="18"/>
      <c r="L38" s="16"/>
      <c r="M38" s="17"/>
    </row>
    <row r="39" spans="2:13" ht="15" customHeight="1" x14ac:dyDescent="0.25">
      <c r="B39" s="197" t="s">
        <v>5</v>
      </c>
      <c r="C39" s="198"/>
      <c r="D39" s="198"/>
      <c r="E39" s="199"/>
      <c r="F39" s="200" t="s">
        <v>6</v>
      </c>
      <c r="G39" s="201"/>
      <c r="H39" s="201"/>
      <c r="I39" s="201"/>
      <c r="J39" s="202"/>
      <c r="K39" s="211" t="s">
        <v>7</v>
      </c>
      <c r="L39" s="212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213" t="s">
        <v>53</v>
      </c>
      <c r="C41" s="214"/>
      <c r="D41" s="214"/>
      <c r="E41" s="215"/>
      <c r="F41" s="216" t="s">
        <v>54</v>
      </c>
      <c r="G41" s="217"/>
      <c r="H41" s="217"/>
      <c r="I41" s="217"/>
      <c r="J41" s="218"/>
      <c r="K41" s="219" t="s">
        <v>55</v>
      </c>
      <c r="L41" s="220"/>
      <c r="M41" s="25"/>
    </row>
    <row r="42" spans="2:13" ht="15" customHeight="1" x14ac:dyDescent="0.25">
      <c r="B42" s="221"/>
      <c r="C42" s="222"/>
      <c r="D42" s="222"/>
      <c r="E42" s="223"/>
      <c r="F42" s="216"/>
      <c r="G42" s="217"/>
      <c r="H42" s="217"/>
      <c r="I42" s="217"/>
      <c r="J42" s="218"/>
      <c r="K42" s="224"/>
      <c r="L42" s="225"/>
      <c r="M42" s="24"/>
    </row>
    <row r="43" spans="2:13" ht="15.75" customHeight="1" thickBot="1" x14ac:dyDescent="0.3">
      <c r="B43" s="203"/>
      <c r="C43" s="204"/>
      <c r="D43" s="204"/>
      <c r="E43" s="205"/>
      <c r="F43" s="206"/>
      <c r="G43" s="207"/>
      <c r="H43" s="207"/>
      <c r="I43" s="207"/>
      <c r="J43" s="208"/>
      <c r="K43" s="209"/>
      <c r="L43" s="210"/>
      <c r="M43" s="26"/>
    </row>
  </sheetData>
  <mergeCells count="77">
    <mergeCell ref="C6:D6"/>
    <mergeCell ref="F6:J6"/>
    <mergeCell ref="K6:M6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D18:E18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H18" sqref="H18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1"/>
      <c r="C1" s="132"/>
      <c r="D1" s="132"/>
      <c r="E1" s="132"/>
      <c r="F1" s="132"/>
      <c r="G1" s="132"/>
      <c r="H1" s="132"/>
      <c r="I1" s="132"/>
      <c r="J1" s="132"/>
      <c r="K1" s="133"/>
      <c r="L1" s="137" t="s">
        <v>14</v>
      </c>
      <c r="M1" s="138"/>
    </row>
    <row r="2" spans="2:13" ht="48" customHeight="1" x14ac:dyDescent="0.25">
      <c r="B2" s="134"/>
      <c r="C2" s="135"/>
      <c r="D2" s="135"/>
      <c r="E2" s="135"/>
      <c r="F2" s="135"/>
      <c r="G2" s="135"/>
      <c r="H2" s="135"/>
      <c r="I2" s="135"/>
      <c r="J2" s="135"/>
      <c r="K2" s="136"/>
      <c r="L2" s="139"/>
      <c r="M2" s="140"/>
    </row>
    <row r="3" spans="2:13" ht="15" customHeight="1" x14ac:dyDescent="0.25">
      <c r="B3" s="141" t="s">
        <v>17</v>
      </c>
      <c r="C3" s="142"/>
      <c r="D3" s="142"/>
      <c r="E3" s="142"/>
      <c r="F3" s="142"/>
      <c r="G3" s="142"/>
      <c r="H3" s="142"/>
      <c r="I3" s="142"/>
      <c r="J3" s="143"/>
      <c r="K3" s="46"/>
      <c r="L3" s="47"/>
      <c r="M3" s="48">
        <v>43282</v>
      </c>
    </row>
    <row r="4" spans="2:13" ht="25.5" customHeight="1" x14ac:dyDescent="0.25">
      <c r="B4" s="144"/>
      <c r="C4" s="145"/>
      <c r="D4" s="145"/>
      <c r="E4" s="145"/>
      <c r="F4" s="145"/>
      <c r="G4" s="145"/>
      <c r="H4" s="145"/>
      <c r="I4" s="145"/>
      <c r="J4" s="145"/>
      <c r="K4" s="155" t="str">
        <f>CATALOGO!B6</f>
        <v>138 kV - 1C - 1km - ACSR 795 1 C/F Poste de concreto</v>
      </c>
      <c r="L4" s="156"/>
      <c r="M4" s="157"/>
    </row>
    <row r="5" spans="2:13" x14ac:dyDescent="0.25">
      <c r="B5" s="146"/>
      <c r="C5" s="147"/>
      <c r="D5" s="147"/>
      <c r="E5" s="147"/>
      <c r="F5" s="147"/>
      <c r="G5" s="147"/>
      <c r="H5" s="147"/>
      <c r="I5" s="147"/>
      <c r="J5" s="148"/>
      <c r="K5" s="49"/>
      <c r="L5" s="50"/>
      <c r="M5" s="51"/>
    </row>
    <row r="6" spans="2:13" x14ac:dyDescent="0.25">
      <c r="B6" s="1" t="s">
        <v>0</v>
      </c>
      <c r="C6" s="149" t="s">
        <v>56</v>
      </c>
      <c r="D6" s="149"/>
      <c r="E6" s="116"/>
      <c r="F6" s="150"/>
      <c r="G6" s="150"/>
      <c r="H6" s="150"/>
      <c r="I6" s="150"/>
      <c r="J6" s="151"/>
      <c r="K6" s="152"/>
      <c r="L6" s="153"/>
      <c r="M6" s="154"/>
    </row>
    <row r="7" spans="2:13" x14ac:dyDescent="0.25">
      <c r="B7" s="2" t="s">
        <v>1</v>
      </c>
      <c r="C7" s="3"/>
      <c r="D7" s="27">
        <v>10</v>
      </c>
      <c r="E7" s="4"/>
      <c r="F7" s="158"/>
      <c r="G7" s="158"/>
      <c r="H7" s="158"/>
      <c r="I7" s="158"/>
      <c r="J7" s="159"/>
      <c r="K7" s="152"/>
      <c r="L7" s="153"/>
      <c r="M7" s="154"/>
    </row>
    <row r="8" spans="2:13" ht="20.25" customHeight="1" x14ac:dyDescent="0.25">
      <c r="B8" s="160" t="s">
        <v>50</v>
      </c>
      <c r="C8" s="161"/>
      <c r="D8" s="161"/>
      <c r="E8" s="161"/>
      <c r="F8" s="161"/>
      <c r="G8" s="161"/>
      <c r="H8" s="161"/>
      <c r="I8" s="161"/>
      <c r="J8" s="162"/>
      <c r="K8" s="169" t="s">
        <v>2</v>
      </c>
      <c r="L8" s="170"/>
      <c r="M8" s="171"/>
    </row>
    <row r="9" spans="2:13" ht="20.25" customHeight="1" x14ac:dyDescent="0.25">
      <c r="B9" s="163"/>
      <c r="C9" s="164"/>
      <c r="D9" s="164"/>
      <c r="E9" s="164"/>
      <c r="F9" s="164"/>
      <c r="G9" s="164"/>
      <c r="H9" s="164"/>
      <c r="I9" s="164"/>
      <c r="J9" s="165"/>
      <c r="K9" s="169"/>
      <c r="L9" s="170"/>
      <c r="M9" s="171"/>
    </row>
    <row r="10" spans="2:13" ht="20.25" customHeight="1" x14ac:dyDescent="0.25">
      <c r="B10" s="163"/>
      <c r="C10" s="164"/>
      <c r="D10" s="164"/>
      <c r="E10" s="164"/>
      <c r="F10" s="164"/>
      <c r="G10" s="164"/>
      <c r="H10" s="164"/>
      <c r="I10" s="164"/>
      <c r="J10" s="165"/>
      <c r="K10" s="169"/>
      <c r="L10" s="170"/>
      <c r="M10" s="171"/>
    </row>
    <row r="11" spans="2:13" ht="15.75" thickBot="1" x14ac:dyDescent="0.3">
      <c r="B11" s="166"/>
      <c r="C11" s="167"/>
      <c r="D11" s="167"/>
      <c r="E11" s="167"/>
      <c r="F11" s="167"/>
      <c r="G11" s="167"/>
      <c r="H11" s="167"/>
      <c r="I11" s="167"/>
      <c r="J11" s="168"/>
      <c r="K11" s="169"/>
      <c r="L11" s="170"/>
      <c r="M11" s="171"/>
    </row>
    <row r="12" spans="2:13" ht="15.75" thickBot="1" x14ac:dyDescent="0.3">
      <c r="B12" s="172" t="s">
        <v>37</v>
      </c>
      <c r="C12" s="173"/>
      <c r="D12" s="172" t="s">
        <v>36</v>
      </c>
      <c r="E12" s="173"/>
      <c r="F12" s="5" t="s">
        <v>34</v>
      </c>
      <c r="G12" s="6" t="s">
        <v>4</v>
      </c>
      <c r="H12" s="5" t="s">
        <v>35</v>
      </c>
      <c r="I12" s="5" t="s">
        <v>29</v>
      </c>
      <c r="J12" s="6" t="s">
        <v>4</v>
      </c>
      <c r="K12" s="7"/>
      <c r="L12" s="7"/>
      <c r="M12" s="8"/>
    </row>
    <row r="13" spans="2:13" ht="15" customHeight="1" x14ac:dyDescent="0.25">
      <c r="B13" s="174"/>
      <c r="C13" s="17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6"/>
      <c r="C14" s="177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8"/>
      <c r="C15" s="179"/>
      <c r="D15" s="129" t="s">
        <v>51</v>
      </c>
      <c r="E15" s="130"/>
      <c r="F15" s="14">
        <f>390*1.06</f>
        <v>413.40000000000003</v>
      </c>
      <c r="G15" s="14" t="s">
        <v>15</v>
      </c>
      <c r="H15" s="14">
        <v>1</v>
      </c>
      <c r="I15" s="14">
        <f>F15*H15</f>
        <v>413.40000000000003</v>
      </c>
      <c r="J15" s="15" t="s">
        <v>15</v>
      </c>
      <c r="K15" s="12"/>
      <c r="L15" s="12"/>
      <c r="M15" s="13"/>
    </row>
    <row r="16" spans="2:13" ht="15" customHeight="1" x14ac:dyDescent="0.25">
      <c r="B16" s="178"/>
      <c r="C16" s="179"/>
      <c r="D16" s="226" t="s">
        <v>43</v>
      </c>
      <c r="E16" s="227"/>
      <c r="F16" s="14">
        <v>1</v>
      </c>
      <c r="G16" s="14" t="s">
        <v>31</v>
      </c>
      <c r="H16" s="14">
        <v>6</v>
      </c>
      <c r="I16" s="14">
        <f>F16*H16</f>
        <v>6</v>
      </c>
      <c r="J16" s="15" t="s">
        <v>31</v>
      </c>
      <c r="K16" s="12"/>
      <c r="L16" s="12"/>
      <c r="M16" s="13"/>
    </row>
    <row r="17" spans="2:16" ht="15" customHeight="1" x14ac:dyDescent="0.25">
      <c r="B17" s="180"/>
      <c r="C17" s="181"/>
      <c r="D17" s="129" t="s">
        <v>44</v>
      </c>
      <c r="E17" s="130"/>
      <c r="F17" s="14">
        <v>1</v>
      </c>
      <c r="G17" s="14" t="s">
        <v>31</v>
      </c>
      <c r="H17" s="14">
        <v>2</v>
      </c>
      <c r="I17" s="14">
        <f>F17*H17</f>
        <v>2</v>
      </c>
      <c r="J17" s="15" t="s">
        <v>31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29"/>
      <c r="E18" s="130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8"/>
      <c r="C19" s="179"/>
      <c r="D19" s="129"/>
      <c r="E19" s="13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8"/>
      <c r="C20" s="179"/>
      <c r="D20" s="226"/>
      <c r="E20" s="22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8"/>
      <c r="C21" s="179"/>
      <c r="D21" s="182"/>
      <c r="E21" s="183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8"/>
      <c r="C22" s="179"/>
      <c r="D22" s="182"/>
      <c r="E22" s="183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87"/>
      <c r="C23" s="188"/>
      <c r="D23" s="186"/>
      <c r="E23" s="177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87"/>
      <c r="C24" s="188"/>
      <c r="D24" s="229"/>
      <c r="E24" s="230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4"/>
      <c r="C25" s="185"/>
      <c r="D25" s="129"/>
      <c r="E25" s="13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84"/>
      <c r="C26" s="185"/>
      <c r="D26" s="186"/>
      <c r="E26" s="177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4"/>
      <c r="C27" s="185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87"/>
      <c r="C28" s="188"/>
      <c r="D28" s="186"/>
      <c r="E28" s="177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4"/>
      <c r="C29" s="185"/>
      <c r="D29" s="186"/>
      <c r="E29" s="177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4"/>
      <c r="C30" s="185"/>
      <c r="D30" s="186"/>
      <c r="E30" s="177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4"/>
      <c r="C31" s="185"/>
      <c r="D31" s="186"/>
      <c r="E31" s="177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4"/>
      <c r="C32" s="185"/>
      <c r="D32" s="186"/>
      <c r="E32" s="177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4"/>
      <c r="C33" s="185"/>
      <c r="D33" s="186"/>
      <c r="E33" s="177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4"/>
      <c r="C34" s="185"/>
      <c r="D34" s="186"/>
      <c r="E34" s="177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4"/>
      <c r="C35" s="185"/>
      <c r="D35" s="186"/>
      <c r="E35" s="177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4"/>
      <c r="C36" s="185"/>
      <c r="D36" s="186"/>
      <c r="E36" s="177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89"/>
      <c r="C37" s="190"/>
      <c r="D37" s="191"/>
      <c r="E37" s="191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2"/>
      <c r="C38" s="193"/>
      <c r="D38" s="194"/>
      <c r="E38" s="194"/>
      <c r="F38" s="20"/>
      <c r="G38" s="195"/>
      <c r="H38" s="196"/>
      <c r="I38" s="21"/>
      <c r="J38" s="22"/>
      <c r="K38" s="18"/>
      <c r="L38" s="16"/>
      <c r="M38" s="17"/>
    </row>
    <row r="39" spans="2:13" ht="15" customHeight="1" x14ac:dyDescent="0.25">
      <c r="B39" s="197" t="s">
        <v>5</v>
      </c>
      <c r="C39" s="198"/>
      <c r="D39" s="198"/>
      <c r="E39" s="199"/>
      <c r="F39" s="200" t="s">
        <v>6</v>
      </c>
      <c r="G39" s="201"/>
      <c r="H39" s="201"/>
      <c r="I39" s="201"/>
      <c r="J39" s="202"/>
      <c r="K39" s="211" t="s">
        <v>7</v>
      </c>
      <c r="L39" s="212"/>
      <c r="M39" s="23"/>
    </row>
    <row r="40" spans="2:13" ht="15" customHeight="1" x14ac:dyDescent="0.25">
      <c r="B40" s="108"/>
      <c r="C40" s="109"/>
      <c r="D40" s="109"/>
      <c r="E40" s="110"/>
      <c r="F40" s="111"/>
      <c r="G40" s="112"/>
      <c r="H40" s="112"/>
      <c r="I40" s="112"/>
      <c r="J40" s="113"/>
      <c r="K40" s="114"/>
      <c r="L40" s="115"/>
      <c r="M40" s="24"/>
    </row>
    <row r="41" spans="2:13" ht="24" customHeight="1" x14ac:dyDescent="0.25">
      <c r="B41" s="213" t="s">
        <v>53</v>
      </c>
      <c r="C41" s="214"/>
      <c r="D41" s="214"/>
      <c r="E41" s="215"/>
      <c r="F41" s="216" t="s">
        <v>54</v>
      </c>
      <c r="G41" s="217"/>
      <c r="H41" s="217"/>
      <c r="I41" s="217"/>
      <c r="J41" s="218"/>
      <c r="K41" s="219" t="s">
        <v>55</v>
      </c>
      <c r="L41" s="220"/>
      <c r="M41" s="25"/>
    </row>
    <row r="42" spans="2:13" ht="15" customHeight="1" x14ac:dyDescent="0.25">
      <c r="B42" s="221"/>
      <c r="C42" s="222"/>
      <c r="D42" s="222"/>
      <c r="E42" s="223"/>
      <c r="F42" s="216"/>
      <c r="G42" s="217"/>
      <c r="H42" s="217"/>
      <c r="I42" s="217"/>
      <c r="J42" s="218"/>
      <c r="K42" s="224"/>
      <c r="L42" s="225"/>
      <c r="M42" s="24"/>
    </row>
    <row r="43" spans="2:13" ht="15.75" customHeight="1" thickBot="1" x14ac:dyDescent="0.3">
      <c r="B43" s="203"/>
      <c r="C43" s="204"/>
      <c r="D43" s="204"/>
      <c r="E43" s="205"/>
      <c r="F43" s="206"/>
      <c r="G43" s="207"/>
      <c r="H43" s="207"/>
      <c r="I43" s="207"/>
      <c r="J43" s="208"/>
      <c r="K43" s="209"/>
      <c r="L43" s="210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" zoomScaleNormal="100" zoomScaleSheetLayoutView="100" workbookViewId="0">
      <selection activeCell="F15" sqref="F15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1"/>
      <c r="C1" s="132"/>
      <c r="D1" s="132"/>
      <c r="E1" s="132"/>
      <c r="F1" s="132"/>
      <c r="G1" s="132"/>
      <c r="H1" s="132"/>
      <c r="I1" s="132"/>
      <c r="J1" s="132"/>
      <c r="K1" s="133"/>
      <c r="L1" s="137" t="s">
        <v>14</v>
      </c>
      <c r="M1" s="138"/>
    </row>
    <row r="2" spans="2:13" ht="48" customHeight="1" x14ac:dyDescent="0.25">
      <c r="B2" s="134"/>
      <c r="C2" s="135"/>
      <c r="D2" s="135"/>
      <c r="E2" s="135"/>
      <c r="F2" s="135"/>
      <c r="G2" s="135"/>
      <c r="H2" s="135"/>
      <c r="I2" s="135"/>
      <c r="J2" s="135"/>
      <c r="K2" s="136"/>
      <c r="L2" s="139"/>
      <c r="M2" s="140"/>
    </row>
    <row r="3" spans="2:13" ht="15" customHeight="1" x14ac:dyDescent="0.25">
      <c r="B3" s="141" t="s">
        <v>17</v>
      </c>
      <c r="C3" s="142"/>
      <c r="D3" s="142"/>
      <c r="E3" s="142"/>
      <c r="F3" s="142"/>
      <c r="G3" s="142"/>
      <c r="H3" s="142"/>
      <c r="I3" s="142"/>
      <c r="J3" s="143"/>
      <c r="K3" s="46"/>
      <c r="L3" s="47"/>
      <c r="M3" s="48">
        <v>43282</v>
      </c>
    </row>
    <row r="4" spans="2:13" ht="25.5" customHeight="1" x14ac:dyDescent="0.25">
      <c r="B4" s="144"/>
      <c r="C4" s="145"/>
      <c r="D4" s="145"/>
      <c r="E4" s="145"/>
      <c r="F4" s="145"/>
      <c r="G4" s="145"/>
      <c r="H4" s="145"/>
      <c r="I4" s="145"/>
      <c r="J4" s="145"/>
      <c r="K4" s="155" t="str">
        <f>CATALOGO!B6</f>
        <v>138 kV - 1C - 1km - ACSR 795 1 C/F Poste de concreto</v>
      </c>
      <c r="L4" s="156"/>
      <c r="M4" s="157"/>
    </row>
    <row r="5" spans="2:13" x14ac:dyDescent="0.25">
      <c r="B5" s="146"/>
      <c r="C5" s="147"/>
      <c r="D5" s="147"/>
      <c r="E5" s="147"/>
      <c r="F5" s="147"/>
      <c r="G5" s="147"/>
      <c r="H5" s="147"/>
      <c r="I5" s="147"/>
      <c r="J5" s="148"/>
      <c r="K5" s="49"/>
      <c r="L5" s="50"/>
      <c r="M5" s="51"/>
    </row>
    <row r="6" spans="2:13" x14ac:dyDescent="0.25">
      <c r="B6" s="1" t="s">
        <v>0</v>
      </c>
      <c r="C6" s="149" t="s">
        <v>56</v>
      </c>
      <c r="D6" s="149"/>
      <c r="E6" s="83"/>
      <c r="F6" s="150"/>
      <c r="G6" s="150"/>
      <c r="H6" s="150"/>
      <c r="I6" s="150"/>
      <c r="J6" s="151"/>
      <c r="K6" s="152"/>
      <c r="L6" s="153"/>
      <c r="M6" s="154"/>
    </row>
    <row r="7" spans="2:13" x14ac:dyDescent="0.25">
      <c r="B7" s="2" t="s">
        <v>1</v>
      </c>
      <c r="C7" s="3"/>
      <c r="D7" s="27">
        <v>11</v>
      </c>
      <c r="E7" s="4"/>
      <c r="F7" s="158"/>
      <c r="G7" s="158"/>
      <c r="H7" s="158"/>
      <c r="I7" s="158"/>
      <c r="J7" s="159"/>
      <c r="K7" s="152"/>
      <c r="L7" s="153"/>
      <c r="M7" s="154"/>
    </row>
    <row r="8" spans="2:13" ht="20.25" customHeight="1" x14ac:dyDescent="0.25">
      <c r="B8" s="160" t="s">
        <v>71</v>
      </c>
      <c r="C8" s="161"/>
      <c r="D8" s="161"/>
      <c r="E8" s="161"/>
      <c r="F8" s="161"/>
      <c r="G8" s="161"/>
      <c r="H8" s="161"/>
      <c r="I8" s="161"/>
      <c r="J8" s="162"/>
      <c r="K8" s="169" t="s">
        <v>2</v>
      </c>
      <c r="L8" s="170"/>
      <c r="M8" s="171"/>
    </row>
    <row r="9" spans="2:13" ht="20.25" customHeight="1" x14ac:dyDescent="0.25">
      <c r="B9" s="163"/>
      <c r="C9" s="164"/>
      <c r="D9" s="164"/>
      <c r="E9" s="164"/>
      <c r="F9" s="164"/>
      <c r="G9" s="164"/>
      <c r="H9" s="164"/>
      <c r="I9" s="164"/>
      <c r="J9" s="165"/>
      <c r="K9" s="169"/>
      <c r="L9" s="170"/>
      <c r="M9" s="171"/>
    </row>
    <row r="10" spans="2:13" ht="20.25" customHeight="1" x14ac:dyDescent="0.25">
      <c r="B10" s="163"/>
      <c r="C10" s="164"/>
      <c r="D10" s="164"/>
      <c r="E10" s="164"/>
      <c r="F10" s="164"/>
      <c r="G10" s="164"/>
      <c r="H10" s="164"/>
      <c r="I10" s="164"/>
      <c r="J10" s="165"/>
      <c r="K10" s="169"/>
      <c r="L10" s="170"/>
      <c r="M10" s="171"/>
    </row>
    <row r="11" spans="2:13" ht="15.75" thickBot="1" x14ac:dyDescent="0.3">
      <c r="B11" s="166"/>
      <c r="C11" s="167"/>
      <c r="D11" s="167"/>
      <c r="E11" s="167"/>
      <c r="F11" s="167"/>
      <c r="G11" s="167"/>
      <c r="H11" s="167"/>
      <c r="I11" s="167"/>
      <c r="J11" s="168"/>
      <c r="K11" s="169"/>
      <c r="L11" s="170"/>
      <c r="M11" s="171"/>
    </row>
    <row r="12" spans="2:13" ht="15.75" thickBot="1" x14ac:dyDescent="0.3">
      <c r="B12" s="172" t="s">
        <v>37</v>
      </c>
      <c r="C12" s="173"/>
      <c r="D12" s="172" t="s">
        <v>36</v>
      </c>
      <c r="E12" s="173"/>
      <c r="F12" s="5" t="s">
        <v>34</v>
      </c>
      <c r="G12" s="6" t="s">
        <v>4</v>
      </c>
      <c r="H12" s="5" t="s">
        <v>35</v>
      </c>
      <c r="I12" s="5" t="s">
        <v>29</v>
      </c>
      <c r="J12" s="6" t="s">
        <v>4</v>
      </c>
      <c r="K12" s="7"/>
      <c r="L12" s="7"/>
      <c r="M12" s="8"/>
    </row>
    <row r="13" spans="2:13" ht="15" customHeight="1" x14ac:dyDescent="0.25">
      <c r="B13" s="174"/>
      <c r="C13" s="17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6"/>
      <c r="C14" s="177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8"/>
      <c r="C15" s="179"/>
      <c r="D15" s="129" t="s">
        <v>72</v>
      </c>
      <c r="E15" s="130"/>
      <c r="F15" s="14">
        <f>1522*1.06</f>
        <v>1613.3200000000002</v>
      </c>
      <c r="G15" s="14" t="s">
        <v>15</v>
      </c>
      <c r="H15" s="14">
        <v>3</v>
      </c>
      <c r="I15" s="14">
        <f>F15*H15</f>
        <v>4839.9600000000009</v>
      </c>
      <c r="J15" s="15" t="s">
        <v>15</v>
      </c>
      <c r="K15" s="12"/>
      <c r="L15" s="12"/>
      <c r="M15" s="13"/>
    </row>
    <row r="16" spans="2:13" ht="15" customHeight="1" x14ac:dyDescent="0.25">
      <c r="B16" s="178"/>
      <c r="C16" s="179"/>
      <c r="D16" s="226" t="s">
        <v>46</v>
      </c>
      <c r="E16" s="227"/>
      <c r="F16" s="14">
        <v>1</v>
      </c>
      <c r="G16" s="14" t="s">
        <v>31</v>
      </c>
      <c r="H16" s="14">
        <v>48</v>
      </c>
      <c r="I16" s="14">
        <f>F16*H16</f>
        <v>48</v>
      </c>
      <c r="J16" s="15" t="s">
        <v>31</v>
      </c>
      <c r="K16" s="12"/>
      <c r="L16" s="12"/>
      <c r="M16" s="13"/>
    </row>
    <row r="17" spans="2:16" ht="15" customHeight="1" x14ac:dyDescent="0.25">
      <c r="B17" s="180"/>
      <c r="C17" s="181"/>
      <c r="D17" s="129"/>
      <c r="E17" s="130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29"/>
      <c r="E18" s="130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8"/>
      <c r="C19" s="179"/>
      <c r="D19" s="129"/>
      <c r="E19" s="13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8"/>
      <c r="C20" s="179"/>
      <c r="D20" s="226"/>
      <c r="E20" s="22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8"/>
      <c r="C21" s="179"/>
      <c r="D21" s="182"/>
      <c r="E21" s="183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8"/>
      <c r="C22" s="179"/>
      <c r="D22" s="182"/>
      <c r="E22" s="183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87"/>
      <c r="C23" s="188"/>
      <c r="D23" s="186"/>
      <c r="E23" s="177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87"/>
      <c r="C24" s="188"/>
      <c r="D24" s="229"/>
      <c r="E24" s="230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4"/>
      <c r="C25" s="185"/>
      <c r="D25" s="129"/>
      <c r="E25" s="13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84"/>
      <c r="C26" s="185"/>
      <c r="D26" s="186"/>
      <c r="E26" s="177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4"/>
      <c r="C27" s="185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87"/>
      <c r="C28" s="188"/>
      <c r="D28" s="186"/>
      <c r="E28" s="177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4"/>
      <c r="C29" s="185"/>
      <c r="D29" s="186"/>
      <c r="E29" s="177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4"/>
      <c r="C30" s="185"/>
      <c r="D30" s="186"/>
      <c r="E30" s="177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4"/>
      <c r="C31" s="185"/>
      <c r="D31" s="186"/>
      <c r="E31" s="177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4"/>
      <c r="C32" s="185"/>
      <c r="D32" s="186"/>
      <c r="E32" s="177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4"/>
      <c r="C33" s="185"/>
      <c r="D33" s="186"/>
      <c r="E33" s="177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4"/>
      <c r="C34" s="185"/>
      <c r="D34" s="186"/>
      <c r="E34" s="177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4"/>
      <c r="C35" s="185"/>
      <c r="D35" s="186"/>
      <c r="E35" s="177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4"/>
      <c r="C36" s="185"/>
      <c r="D36" s="186"/>
      <c r="E36" s="177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89"/>
      <c r="C37" s="190"/>
      <c r="D37" s="191"/>
      <c r="E37" s="191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2"/>
      <c r="C38" s="193"/>
      <c r="D38" s="194"/>
      <c r="E38" s="194"/>
      <c r="F38" s="20"/>
      <c r="G38" s="195"/>
      <c r="H38" s="196"/>
      <c r="I38" s="21"/>
      <c r="J38" s="22"/>
      <c r="K38" s="18"/>
      <c r="L38" s="16"/>
      <c r="M38" s="17"/>
    </row>
    <row r="39" spans="2:13" ht="15" customHeight="1" x14ac:dyDescent="0.25">
      <c r="B39" s="197" t="s">
        <v>5</v>
      </c>
      <c r="C39" s="198"/>
      <c r="D39" s="198"/>
      <c r="E39" s="199"/>
      <c r="F39" s="200" t="s">
        <v>6</v>
      </c>
      <c r="G39" s="201"/>
      <c r="H39" s="201"/>
      <c r="I39" s="201"/>
      <c r="J39" s="202"/>
      <c r="K39" s="211" t="s">
        <v>7</v>
      </c>
      <c r="L39" s="212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213" t="s">
        <v>53</v>
      </c>
      <c r="C41" s="214"/>
      <c r="D41" s="214"/>
      <c r="E41" s="215"/>
      <c r="F41" s="216" t="s">
        <v>54</v>
      </c>
      <c r="G41" s="217"/>
      <c r="H41" s="217"/>
      <c r="I41" s="217"/>
      <c r="J41" s="218"/>
      <c r="K41" s="219" t="s">
        <v>55</v>
      </c>
      <c r="L41" s="220"/>
      <c r="M41" s="25"/>
    </row>
    <row r="42" spans="2:13" ht="15" customHeight="1" x14ac:dyDescent="0.25">
      <c r="B42" s="221"/>
      <c r="C42" s="222"/>
      <c r="D42" s="222"/>
      <c r="E42" s="223"/>
      <c r="F42" s="216"/>
      <c r="G42" s="217"/>
      <c r="H42" s="217"/>
      <c r="I42" s="217"/>
      <c r="J42" s="218"/>
      <c r="K42" s="224"/>
      <c r="L42" s="225"/>
      <c r="M42" s="24"/>
    </row>
    <row r="43" spans="2:13" ht="15.75" customHeight="1" thickBot="1" x14ac:dyDescent="0.3">
      <c r="B43" s="203"/>
      <c r="C43" s="204"/>
      <c r="D43" s="204"/>
      <c r="E43" s="205"/>
      <c r="F43" s="206"/>
      <c r="G43" s="207"/>
      <c r="H43" s="207"/>
      <c r="I43" s="207"/>
      <c r="J43" s="208"/>
      <c r="K43" s="209"/>
      <c r="L43" s="210"/>
      <c r="M43" s="26"/>
    </row>
  </sheetData>
  <mergeCells count="77">
    <mergeCell ref="C6:D6"/>
    <mergeCell ref="F6:J6"/>
    <mergeCell ref="K6:M6"/>
    <mergeCell ref="B1:K2"/>
    <mergeCell ref="L1:M2"/>
    <mergeCell ref="B3:J4"/>
    <mergeCell ref="K4:M4"/>
    <mergeCell ref="B5:J5"/>
    <mergeCell ref="F7:J7"/>
    <mergeCell ref="K7:M7"/>
    <mergeCell ref="B8:J11"/>
    <mergeCell ref="K8:M11"/>
    <mergeCell ref="B12:C12"/>
    <mergeCell ref="D12:E12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6:F23"/>
  <sheetViews>
    <sheetView tabSelected="1" workbookViewId="0">
      <selection activeCell="B16" sqref="B16"/>
    </sheetView>
  </sheetViews>
  <sheetFormatPr baseColWidth="10" defaultRowHeight="15" x14ac:dyDescent="0.25"/>
  <cols>
    <col min="1" max="1" width="5.28515625" customWidth="1"/>
    <col min="2" max="2" width="40.5703125" customWidth="1"/>
  </cols>
  <sheetData>
    <row r="6" spans="1:6" x14ac:dyDescent="0.25">
      <c r="A6" s="82" t="s">
        <v>75</v>
      </c>
      <c r="B6" s="82" t="s">
        <v>76</v>
      </c>
    </row>
    <row r="8" spans="1:6" x14ac:dyDescent="0.25">
      <c r="A8" s="75" t="s">
        <v>21</v>
      </c>
      <c r="B8" s="75" t="s">
        <v>18</v>
      </c>
      <c r="C8" s="75" t="s">
        <v>4</v>
      </c>
      <c r="D8" s="75" t="s">
        <v>3</v>
      </c>
      <c r="E8" s="76" t="s">
        <v>19</v>
      </c>
      <c r="F8" s="76" t="s">
        <v>20</v>
      </c>
    </row>
    <row r="9" spans="1:6" x14ac:dyDescent="0.25">
      <c r="A9" s="81">
        <v>1</v>
      </c>
      <c r="B9" s="77" t="s">
        <v>25</v>
      </c>
      <c r="C9" s="78" t="s">
        <v>22</v>
      </c>
      <c r="D9" s="79">
        <v>1</v>
      </c>
      <c r="E9" s="80"/>
      <c r="F9" s="80"/>
    </row>
    <row r="10" spans="1:6" x14ac:dyDescent="0.25">
      <c r="A10" s="81">
        <f>A9+1</f>
        <v>2</v>
      </c>
      <c r="B10" s="77" t="s">
        <v>26</v>
      </c>
      <c r="C10" s="78" t="s">
        <v>22</v>
      </c>
      <c r="D10" s="79">
        <v>1</v>
      </c>
      <c r="E10" s="80"/>
      <c r="F10" s="80"/>
    </row>
    <row r="11" spans="1:6" x14ac:dyDescent="0.25">
      <c r="A11" s="81">
        <f t="shared" ref="A11:A19" si="0">A10+1</f>
        <v>3</v>
      </c>
      <c r="B11" s="77" t="s">
        <v>61</v>
      </c>
      <c r="C11" s="78" t="s">
        <v>48</v>
      </c>
      <c r="D11" s="79">
        <v>6</v>
      </c>
      <c r="E11" s="80"/>
      <c r="F11" s="80"/>
    </row>
    <row r="12" spans="1:6" x14ac:dyDescent="0.25">
      <c r="A12" s="81">
        <f t="shared" si="0"/>
        <v>4</v>
      </c>
      <c r="B12" s="77" t="s">
        <v>62</v>
      </c>
      <c r="C12" s="78" t="s">
        <v>48</v>
      </c>
      <c r="D12" s="79">
        <v>2</v>
      </c>
      <c r="E12" s="80"/>
      <c r="F12" s="80"/>
    </row>
    <row r="13" spans="1:6" x14ac:dyDescent="0.25">
      <c r="A13" s="81">
        <f t="shared" si="0"/>
        <v>5</v>
      </c>
      <c r="B13" s="77" t="s">
        <v>63</v>
      </c>
      <c r="C13" s="78" t="s">
        <v>48</v>
      </c>
      <c r="D13" s="79">
        <v>8</v>
      </c>
      <c r="E13" s="80"/>
      <c r="F13" s="80"/>
    </row>
    <row r="14" spans="1:6" ht="25.5" x14ac:dyDescent="0.25">
      <c r="A14" s="81">
        <f t="shared" si="0"/>
        <v>6</v>
      </c>
      <c r="B14" s="77" t="s">
        <v>79</v>
      </c>
      <c r="C14" s="78" t="s">
        <v>48</v>
      </c>
      <c r="D14" s="79">
        <v>6</v>
      </c>
      <c r="E14" s="80"/>
      <c r="F14" s="80"/>
    </row>
    <row r="15" spans="1:6" ht="25.5" x14ac:dyDescent="0.25">
      <c r="A15" s="81">
        <f t="shared" si="0"/>
        <v>7</v>
      </c>
      <c r="B15" s="77" t="s">
        <v>80</v>
      </c>
      <c r="C15" s="78" t="s">
        <v>48</v>
      </c>
      <c r="D15" s="79">
        <v>2</v>
      </c>
      <c r="E15" s="80"/>
      <c r="F15" s="80"/>
    </row>
    <row r="16" spans="1:6" x14ac:dyDescent="0.25">
      <c r="A16" s="81">
        <v>8</v>
      </c>
      <c r="B16" s="77" t="s">
        <v>24</v>
      </c>
      <c r="C16" s="78" t="s">
        <v>48</v>
      </c>
      <c r="D16" s="79">
        <v>8</v>
      </c>
      <c r="E16" s="80"/>
      <c r="F16" s="80"/>
    </row>
    <row r="17" spans="1:6" ht="25.5" x14ac:dyDescent="0.25">
      <c r="A17" s="81">
        <f t="shared" si="0"/>
        <v>9</v>
      </c>
      <c r="B17" s="77" t="s">
        <v>39</v>
      </c>
      <c r="C17" s="78" t="s">
        <v>22</v>
      </c>
      <c r="D17" s="79">
        <v>1</v>
      </c>
      <c r="E17" s="80"/>
      <c r="F17" s="80"/>
    </row>
    <row r="18" spans="1:6" ht="25.5" x14ac:dyDescent="0.25">
      <c r="A18" s="81">
        <f t="shared" si="0"/>
        <v>10</v>
      </c>
      <c r="B18" s="77" t="s">
        <v>52</v>
      </c>
      <c r="C18" s="78" t="s">
        <v>23</v>
      </c>
      <c r="D18" s="79">
        <v>0</v>
      </c>
      <c r="E18" s="80"/>
      <c r="F18" s="80"/>
    </row>
    <row r="19" spans="1:6" x14ac:dyDescent="0.25">
      <c r="A19" s="81">
        <f t="shared" si="0"/>
        <v>11</v>
      </c>
      <c r="B19" s="77" t="s">
        <v>73</v>
      </c>
      <c r="C19" s="78" t="s">
        <v>23</v>
      </c>
      <c r="D19" s="79">
        <v>1</v>
      </c>
      <c r="E19" s="80"/>
      <c r="F19" s="80"/>
    </row>
    <row r="20" spans="1:6" x14ac:dyDescent="0.25">
      <c r="A20" s="81"/>
      <c r="B20" s="77"/>
      <c r="C20" s="78"/>
      <c r="D20" s="79"/>
      <c r="E20" s="80"/>
      <c r="F20" s="80"/>
    </row>
    <row r="21" spans="1:6" x14ac:dyDescent="0.25">
      <c r="A21" s="81"/>
      <c r="B21" s="77"/>
      <c r="C21" s="78"/>
      <c r="D21" s="79"/>
      <c r="E21" s="80"/>
      <c r="F21" s="80"/>
    </row>
    <row r="22" spans="1:6" x14ac:dyDescent="0.25">
      <c r="A22" s="81"/>
      <c r="B22" s="77"/>
      <c r="C22" s="78"/>
      <c r="D22" s="79"/>
      <c r="E22" s="80"/>
      <c r="F22" s="80"/>
    </row>
    <row r="23" spans="1:6" x14ac:dyDescent="0.25">
      <c r="A23" s="81"/>
      <c r="B23" s="77"/>
      <c r="C23" s="78"/>
      <c r="D23" s="79"/>
      <c r="E23" s="80"/>
      <c r="F23" s="8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 CIM POSTE S</vt:lpstr>
      <vt:lpstr>CIM POSTE D</vt:lpstr>
      <vt:lpstr>Montaje </vt:lpstr>
      <vt:lpstr>Vestido</vt:lpstr>
      <vt:lpstr>Sistema Tierras</vt:lpstr>
      <vt:lpstr>OPGW</vt:lpstr>
      <vt:lpstr>Guarda</vt:lpstr>
      <vt:lpstr>Conductor</vt:lpstr>
      <vt:lpstr>CATALOGO</vt:lpstr>
      <vt:lpstr>' CIM POSTE S'!Área_de_impresión</vt:lpstr>
      <vt:lpstr>'CIM POSTE D'!Área_de_impresión</vt:lpstr>
      <vt:lpstr>Conductor!Área_de_impresión</vt:lpstr>
      <vt:lpstr>Guarda!Área_de_impresión</vt:lpstr>
      <vt:lpstr>'Montaje '!Área_de_impresión</vt:lpstr>
      <vt:lpstr>OPGW!Área_de_impresión</vt:lpstr>
      <vt:lpstr>'Sistema Tierras'!Área_de_impresión</vt:lpstr>
      <vt:lpstr>Vestido!Área_de_impresión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ggm</dc:creator>
  <cp:lastModifiedBy>FAMILIA GARCIA</cp:lastModifiedBy>
  <cp:lastPrinted>2014-11-25T19:27:34Z</cp:lastPrinted>
  <dcterms:created xsi:type="dcterms:W3CDTF">2014-10-31T17:18:46Z</dcterms:created>
  <dcterms:modified xsi:type="dcterms:W3CDTF">2018-07-12T03:17:25Z</dcterms:modified>
</cp:coreProperties>
</file>